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3_Controlling &amp; Statistik\04_Statistik\1_Monatsberichte\23_AM-Daten_pol.Bezirk\2026\"/>
    </mc:Choice>
  </mc:AlternateContent>
  <xr:revisionPtr revIDLastSave="0" documentId="13_ncr:1_{D36004EC-1599-48A1-98CD-7833ADA8A620}" xr6:coauthVersionLast="47" xr6:coauthVersionMax="47" xr10:uidLastSave="{00000000-0000-0000-0000-000000000000}"/>
  <bookViews>
    <workbookView xWindow="-28920" yWindow="-120" windowWidth="29040" windowHeight="16440" tabRatio="909" xr2:uid="{00000000-000D-0000-FFFF-FFFF00000000}"/>
  </bookViews>
  <sheets>
    <sheet name="AMS Wien" sheetId="1" r:id="rId1"/>
    <sheet name="1.Bezirk" sheetId="4" r:id="rId2"/>
    <sheet name="2.Bezirk" sheetId="5" r:id="rId3"/>
    <sheet name="3.Bezirk" sheetId="6" r:id="rId4"/>
    <sheet name="4.Bezirk" sheetId="7" r:id="rId5"/>
    <sheet name="5.Bezirk" sheetId="8" r:id="rId6"/>
    <sheet name="6.Bezirk" sheetId="9" r:id="rId7"/>
    <sheet name="7.Bezirk" sheetId="10" r:id="rId8"/>
    <sheet name="8.Bezirk" sheetId="11" r:id="rId9"/>
    <sheet name="9.Bezirk" sheetId="12" r:id="rId10"/>
    <sheet name="10.Bezirk" sheetId="13" r:id="rId11"/>
    <sheet name="11.Bezirk" sheetId="14" r:id="rId12"/>
    <sheet name="12.Bezirk" sheetId="15" r:id="rId13"/>
    <sheet name="13.Bezirk" sheetId="16" r:id="rId14"/>
    <sheet name="14.Bezirk" sheetId="17" r:id="rId15"/>
    <sheet name="15.Bezirk" sheetId="18" r:id="rId16"/>
    <sheet name="16.Bezirk" sheetId="19" r:id="rId17"/>
    <sheet name="17.Bezirk" sheetId="20" r:id="rId18"/>
    <sheet name="18.Bezirk" sheetId="21" r:id="rId19"/>
    <sheet name="19.Bezirk" sheetId="22" r:id="rId20"/>
    <sheet name="20.Bezirk" sheetId="23" r:id="rId21"/>
    <sheet name="21.Bezirk" sheetId="24" r:id="rId22"/>
    <sheet name="22.Bezirk" sheetId="25" r:id="rId23"/>
    <sheet name="23.Bezirk" sheetId="26" r:id="rId24"/>
    <sheet name="Cognos_Office_Connection_Cache" sheetId="28" state="veryHidden" r:id="rId25"/>
    <sheet name="Legende" sheetId="30" r:id="rId26"/>
    <sheet name="DWH" sheetId="27" state="hidden" r:id="rId27"/>
    <sheet name="Kontrolle" sheetId="29" state="hidden" r:id="rId28"/>
  </sheets>
  <definedNames>
    <definedName name="AL_persMerkmale_aktMo_fbaec708a22c4cd595a9c7d73193535e_fbaec708a22c4cd595a9c7d73193535e">DWH!$C$5:$AX$55</definedName>
    <definedName name="AL_persMerkmale_aktMo_fbaec708a22c4cd595a9c7d73193535e_fbaec708a22c4cd595a9c7d73193535e_1">DWH!$C$5:$AX$52</definedName>
    <definedName name="AL_persMerkmale_aktMo_fbaec708a22c4cd595a9c7d73193535e_fbaec708a22c4cd595a9c7d73193535e_1_Columns">DWH!$C$3:$AX$4</definedName>
    <definedName name="AL_persMerkmale_aktMo_fbaec708a22c4cd595a9c7d73193535e_fbaec708a22c4cd595a9c7d73193535e_1_Measure">DWH!$A$3</definedName>
    <definedName name="AL_persMerkmale_aktMo_fbaec708a22c4cd595a9c7d73193535e_fbaec708a22c4cd595a9c7d73193535e_1_Rows">DWH!$A$5:$B$52</definedName>
    <definedName name="AL_persMerkmale_aktMo_fbaec708a22c4cd595a9c7d73193535e_fbaec708a22c4cd595a9c7d73193535e_Columns">DWH!$C$3:$AX$4</definedName>
    <definedName name="AL_persMerkmale_aktMo_fbaec708a22c4cd595a9c7d73193535e_fbaec708a22c4cd595a9c7d73193535e_Measure">DWH!$A$3</definedName>
    <definedName name="AL_persMerkmale_aktMo_fbaec708a22c4cd595a9c7d73193535e_fbaec708a22c4cd595a9c7d73193535e_Rows">DWH!$A$5:$B$55</definedName>
    <definedName name="AL_persMerkmale_aktMo1_fbaec708a22c4cd595a9c7d73193535e_fbaec708a22c4cd595a9c7d73193535e">DWH!$C$5:$AZ$52</definedName>
    <definedName name="AL_persMerkmale_aktMo1_fbaec708a22c4cd595a9c7d73193535e_fbaec708a22c4cd595a9c7d73193535e_Columns">DWH!$C$3:$AZ$4</definedName>
    <definedName name="AL_persMerkmale_aktMo1_fbaec708a22c4cd595a9c7d73193535e_fbaec708a22c4cd595a9c7d73193535e_Measure">DWH!$A$3</definedName>
    <definedName name="AL_persMerkmale_aktMo1_fbaec708a22c4cd595a9c7d73193535e_fbaec708a22c4cd595a9c7d73193535e_Rows">DWH!$A$5:$B$52</definedName>
    <definedName name="AL_ZugangAbgang_aktMo_fbaec708a22c4cd595a9c7d73193535e_fbaec708a22c4cd595a9c7d73193535e">DWH!$C$62:$AX$67</definedName>
    <definedName name="AL_ZugangAbgang_aktMo_fbaec708a22c4cd595a9c7d73193535e_fbaec708a22c4cd595a9c7d73193535e_Columns">DWH!$C$60:$AX$61</definedName>
    <definedName name="AL_ZugangAbgang_aktMo_fbaec708a22c4cd595a9c7d73193535e_fbaec708a22c4cd595a9c7d73193535e_Measure">DWH!$A$60</definedName>
    <definedName name="AL_ZugangAbgang_aktMo_fbaec708a22c4cd595a9c7d73193535e_fbaec708a22c4cd595a9c7d73193535e_Rows">DWH!$A$62:$B$67</definedName>
    <definedName name="AL_ZugangAbgang_aktMo1_fbaec708a22c4cd595a9c7d73193535e_fbaec708a22c4cd595a9c7d73193535e">DWH!$C$62:$AZ$67</definedName>
    <definedName name="AL_ZugangAbgang_aktMo1_fbaec708a22c4cd595a9c7d73193535e_fbaec708a22c4cd595a9c7d73193535e_Columns">DWH!$C$60:$AZ$61</definedName>
    <definedName name="AL_ZugangAbgang_aktMo1_fbaec708a22c4cd595a9c7d73193535e_fbaec708a22c4cd595a9c7d73193535e_Measure">DWH!$A$60</definedName>
    <definedName name="AL_ZugangAbgang_aktMo1_fbaec708a22c4cd595a9c7d73193535e_fbaec708a22c4cd595a9c7d73193535e_Rows">DWH!$A$62:$B$67</definedName>
    <definedName name="_xlnm.Print_Area" localSheetId="1">'1.Bezirk'!$A$1:$E$75</definedName>
    <definedName name="_xlnm.Print_Area" localSheetId="10">'10.Bezirk'!$A$1:$E$75</definedName>
    <definedName name="_xlnm.Print_Area" localSheetId="11">'11.Bezirk'!$A$1:$E$75</definedName>
    <definedName name="_xlnm.Print_Area" localSheetId="12">'12.Bezirk'!$A$1:$E$75</definedName>
    <definedName name="_xlnm.Print_Area" localSheetId="13">'13.Bezirk'!$A$1:$E$75</definedName>
    <definedName name="_xlnm.Print_Area" localSheetId="14">'14.Bezirk'!$A$1:$E$75</definedName>
    <definedName name="_xlnm.Print_Area" localSheetId="15">'15.Bezirk'!$A$1:$E$75</definedName>
    <definedName name="_xlnm.Print_Area" localSheetId="16">'16.Bezirk'!$A$1:$E$75</definedName>
    <definedName name="_xlnm.Print_Area" localSheetId="17">'17.Bezirk'!$A$1:$E$75</definedName>
    <definedName name="_xlnm.Print_Area" localSheetId="18">'18.Bezirk'!$A$1:$E$75</definedName>
    <definedName name="_xlnm.Print_Area" localSheetId="19">'19.Bezirk'!$A$1:$E$75</definedName>
    <definedName name="_xlnm.Print_Area" localSheetId="2">'2.Bezirk'!$A$1:$E$75</definedName>
    <definedName name="_xlnm.Print_Area" localSheetId="20">'20.Bezirk'!$A$1:$E$75</definedName>
    <definedName name="_xlnm.Print_Area" localSheetId="21">'21.Bezirk'!$A$1:$E$75</definedName>
    <definedName name="_xlnm.Print_Area" localSheetId="22">'22.Bezirk'!$A$1:$E$75</definedName>
    <definedName name="_xlnm.Print_Area" localSheetId="23">'23.Bezirk'!$A$1:$E$75</definedName>
    <definedName name="_xlnm.Print_Area" localSheetId="3">'3.Bezirk'!$A$1:$E$75</definedName>
    <definedName name="_xlnm.Print_Area" localSheetId="4">'4.Bezirk'!$A$1:$E$75</definedName>
    <definedName name="_xlnm.Print_Area" localSheetId="5">'5.Bezirk'!$A$1:$E$75</definedName>
    <definedName name="_xlnm.Print_Area" localSheetId="6">'6.Bezirk'!$A$1:$E$75</definedName>
    <definedName name="_xlnm.Print_Area" localSheetId="7">'7.Bezirk'!$A$1:$E$75</definedName>
    <definedName name="_xlnm.Print_Area" localSheetId="8">'8.Bezirk'!$A$1:$E$75</definedName>
    <definedName name="_xlnm.Print_Area" localSheetId="9">'9.Bezirk'!$A$1:$E$75</definedName>
    <definedName name="_xlnm.Print_Area" localSheetId="0">'AMS Wien'!$A$1:$E$74</definedName>
    <definedName name="_xlnm.Print_Area" localSheetId="27">Kontrolle!$A$1:$C$75</definedName>
    <definedName name="_xlnm.Print_Titles" localSheetId="1">'1.Bezirk'!$1:$3</definedName>
    <definedName name="_xlnm.Print_Titles" localSheetId="10">'10.Bezirk'!$1:$3</definedName>
    <definedName name="_xlnm.Print_Titles" localSheetId="11">'11.Bezirk'!$1:$3</definedName>
    <definedName name="_xlnm.Print_Titles" localSheetId="12">'12.Bezirk'!$1:$3</definedName>
    <definedName name="_xlnm.Print_Titles" localSheetId="13">'13.Bezirk'!$1:$3</definedName>
    <definedName name="_xlnm.Print_Titles" localSheetId="14">'14.Bezirk'!$1:$3</definedName>
    <definedName name="_xlnm.Print_Titles" localSheetId="15">'15.Bezirk'!$1:$3</definedName>
    <definedName name="_xlnm.Print_Titles" localSheetId="16">'16.Bezirk'!$1:$3</definedName>
    <definedName name="_xlnm.Print_Titles" localSheetId="17">'17.Bezirk'!$1:$3</definedName>
    <definedName name="_xlnm.Print_Titles" localSheetId="18">'18.Bezirk'!$1:$3</definedName>
    <definedName name="_xlnm.Print_Titles" localSheetId="19">'19.Bezirk'!$1:$3</definedName>
    <definedName name="_xlnm.Print_Titles" localSheetId="2">'2.Bezirk'!$1:$3</definedName>
    <definedName name="_xlnm.Print_Titles" localSheetId="20">'20.Bezirk'!$1:$3</definedName>
    <definedName name="_xlnm.Print_Titles" localSheetId="21">'21.Bezirk'!$1:$3</definedName>
    <definedName name="_xlnm.Print_Titles" localSheetId="22">'22.Bezirk'!$1:$3</definedName>
    <definedName name="_xlnm.Print_Titles" localSheetId="23">'23.Bezirk'!$1:$3</definedName>
    <definedName name="_xlnm.Print_Titles" localSheetId="3">'3.Bezirk'!$1:$3</definedName>
    <definedName name="_xlnm.Print_Titles" localSheetId="4">'4.Bezirk'!$1:$3</definedName>
    <definedName name="_xlnm.Print_Titles" localSheetId="5">'5.Bezirk'!$1:$3</definedName>
    <definedName name="_xlnm.Print_Titles" localSheetId="6">'6.Bezirk'!$1:$3</definedName>
    <definedName name="_xlnm.Print_Titles" localSheetId="7">'7.Bezirk'!$1:$3</definedName>
    <definedName name="_xlnm.Print_Titles" localSheetId="8">'8.Bezirk'!$1:$3</definedName>
    <definedName name="_xlnm.Print_Titles" localSheetId="9">'9.Bezirk'!$1:$3</definedName>
    <definedName name="_xlnm.Print_Titles" localSheetId="0">'AMS Wien'!$1:$3</definedName>
    <definedName name="ID" localSheetId="1" hidden="1">"08b2ce11-1a3c-4519-b399-e0ed4a6c57e8"</definedName>
    <definedName name="ID" localSheetId="10" hidden="1">"170f4b87-1438-4c8f-a0b4-00e0f7bc54b9"</definedName>
    <definedName name="ID" localSheetId="11" hidden="1">"5ac56d1b-8b92-4271-ace6-28d7c85acf82"</definedName>
    <definedName name="ID" localSheetId="12" hidden="1">"0c8f6ee6-9b6a-4358-b1cd-2e66d965b559"</definedName>
    <definedName name="ID" localSheetId="13" hidden="1">"53c0668a-0130-4d4f-aa5c-a3e13cd47ce5"</definedName>
    <definedName name="ID" localSheetId="14" hidden="1">"d66189ad-6421-40e5-8d3c-9017543045a4"</definedName>
    <definedName name="ID" localSheetId="15" hidden="1">"f5c135dc-e966-4726-9f06-0a67f3c07db4"</definedName>
    <definedName name="ID" localSheetId="16" hidden="1">"b18df71a-bd57-4c99-8c76-903a47d44655"</definedName>
    <definedName name="ID" localSheetId="17" hidden="1">"f51c3bf6-a2a9-4a07-ada4-318052253c93"</definedName>
    <definedName name="ID" localSheetId="18" hidden="1">"65ac0711-83f9-4d42-b9fb-a7f8a37d3f6b"</definedName>
    <definedName name="ID" localSheetId="19" hidden="1">"f79d194d-e69d-43b8-902c-6f464708c0c6"</definedName>
    <definedName name="ID" localSheetId="2" hidden="1">"b0e9f92b-c5b8-416b-b17f-466174f5262a"</definedName>
    <definedName name="ID" localSheetId="20" hidden="1">"5e849021-3280-4406-89be-40dae3937a72"</definedName>
    <definedName name="ID" localSheetId="21" hidden="1">"68d65861-30e4-425a-90db-e4a9116fd42b"</definedName>
    <definedName name="ID" localSheetId="22" hidden="1">"6a1a3909-8b9b-4b1a-ab65-21bec5433684"</definedName>
    <definedName name="ID" localSheetId="23" hidden="1">"70cebf0a-1273-4451-a9c2-97532904ccb4"</definedName>
    <definedName name="ID" localSheetId="3" hidden="1">"3736067e-4714-4c72-ae3a-d5cac4ead01a"</definedName>
    <definedName name="ID" localSheetId="4" hidden="1">"7d19730e-9ce7-4129-9506-7efe8ded4951"</definedName>
    <definedName name="ID" localSheetId="5" hidden="1">"f0d96c27-1f9b-4aa5-917a-98abbbb081c4"</definedName>
    <definedName name="ID" localSheetId="6" hidden="1">"bac06d0f-7dcf-4fea-bb6d-addcb5211f40"</definedName>
    <definedName name="ID" localSheetId="7" hidden="1">"800e137b-4133-44fa-b015-25aa2faf7c70"</definedName>
    <definedName name="ID" localSheetId="8" hidden="1">"fac120d9-6109-4a9c-9931-946dfbfb618d"</definedName>
    <definedName name="ID" localSheetId="9" hidden="1">"41a662f6-07f6-4d30-aa79-dfc11555e893"</definedName>
    <definedName name="ID" localSheetId="0" hidden="1">"0e3fff67-de2b-4f0e-a920-b5e5682333bf"</definedName>
    <definedName name="ID" localSheetId="24" hidden="1">"9f8a053a-c8fa-486f-a6de-482b671b8d0f"</definedName>
    <definedName name="ID" localSheetId="26" hidden="1">"c913451c-c11b-4137-a591-de24471ff306"</definedName>
    <definedName name="ID" localSheetId="27" hidden="1">"c0a25168-efb7-4fe8-84c5-e4c474467f62"</definedName>
    <definedName name="ID" localSheetId="25" hidden="1">"1ae6aa20-92c1-462a-be3d-3618b8a336cd"</definedName>
    <definedName name="Kontrolle_AL_aktMO_fbaec708a22c4cd595a9c7d73193535e_fbaec708a22c4cd595a9c7d73193535e">Kontrolle!$M$5:$M$8</definedName>
    <definedName name="Kontrolle_AL_aktMO_fbaec708a22c4cd595a9c7d73193535e_fbaec708a22c4cd595a9c7d73193535e_Columns">Kontrolle!$M$3:$M$4</definedName>
    <definedName name="Kontrolle_AL_aktMO_fbaec708a22c4cd595a9c7d73193535e_fbaec708a22c4cd595a9c7d73193535e_Measure">Kontrolle!$L$3</definedName>
    <definedName name="Kontrolle_AL_aktMO_fbaec708a22c4cd595a9c7d73193535e_fbaec708a22c4cd595a9c7d73193535e_Rows">Kontrolle!$L$5:$L$8</definedName>
    <definedName name="LS_aktMo_fbaec708a22c4cd595a9c7d73193535e_fbaec708a22c4cd595a9c7d73193535e">DWH!$B$73:$AW$75</definedName>
    <definedName name="LS_aktMo_fbaec708a22c4cd595a9c7d73193535e_fbaec708a22c4cd595a9c7d73193535e_Columns">DWH!$B$71:$AW$72</definedName>
    <definedName name="LS_aktMo_fbaec708a22c4cd595a9c7d73193535e_fbaec708a22c4cd595a9c7d73193535e_Measure">DWH!$A$71</definedName>
    <definedName name="LS_aktMo_fbaec708a22c4cd595a9c7d73193535e_fbaec708a22c4cd595a9c7d73193535e_Rows">DWH!$A$73:$A$75</definedName>
    <definedName name="LS_aktMo1_fbaec708a22c4cd595a9c7d73193535e_fbaec708a22c4cd595a9c7d73193535e">DWH!$B$73:$AY$75</definedName>
    <definedName name="LS_aktMo1_fbaec708a22c4cd595a9c7d73193535e_fbaec708a22c4cd595a9c7d73193535e_Columns">DWH!$B$71:$AY$72</definedName>
    <definedName name="LS_aktMo1_fbaec708a22c4cd595a9c7d73193535e_fbaec708a22c4cd595a9c7d73193535e_Measure">DWH!$A$71</definedName>
    <definedName name="LS_aktMo1_fbaec708a22c4cd595a9c7d73193535e_fbaec708a22c4cd595a9c7d73193535e_Rows">DWH!$A$73:$A$75</definedName>
    <definedName name="OL_aktMo_fbaec708a22c4cd595a9c7d73193535e_fbaec708a22c4cd595a9c7d73193535e">DWH!$B$82:$AW$82</definedName>
    <definedName name="OL_aktMo_fbaec708a22c4cd595a9c7d73193535e_fbaec708a22c4cd595a9c7d73193535e_Columns">DWH!$B$80:$AW$81</definedName>
    <definedName name="OL_aktMo_fbaec708a22c4cd595a9c7d73193535e_fbaec708a22c4cd595a9c7d73193535e_Measure">DWH!$A$80</definedName>
    <definedName name="OL_aktMo_fbaec708a22c4cd595a9c7d73193535e_fbaec708a22c4cd595a9c7d73193535e_Rows">DWH!$A$82</definedName>
    <definedName name="OL_aktMo1_fbaec708a22c4cd595a9c7d73193535e_fbaec708a22c4cd595a9c7d73193535e">DWH!$B$82:$AY$82</definedName>
    <definedName name="OL_aktMo1_fbaec708a22c4cd595a9c7d73193535e_fbaec708a22c4cd595a9c7d73193535e_Columns">DWH!$B$80:$AY$81</definedName>
    <definedName name="OL_aktMo1_fbaec708a22c4cd595a9c7d73193535e_fbaec708a22c4cd595a9c7d73193535e_Measure">DWH!$A$80</definedName>
    <definedName name="OL_aktMo1_fbaec708a22c4cd595a9c7d73193535e_fbaec708a22c4cd595a9c7d73193535e_Rows">DWH!$A$82</definedName>
    <definedName name="OS_Bestand_aktMo_fbaec708a22c4cd595a9c7d73193535e_fbaec708a22c4cd595a9c7d73193535e">DWH!$B$89:$AW$89</definedName>
    <definedName name="OS_Bestand_aktMo_fbaec708a22c4cd595a9c7d73193535e_fbaec708a22c4cd595a9c7d73193535e_Columns">DWH!$B$87:$AW$88</definedName>
    <definedName name="OS_Bestand_aktMo_fbaec708a22c4cd595a9c7d73193535e_fbaec708a22c4cd595a9c7d73193535e_Measure">DWH!$A$87</definedName>
    <definedName name="OS_Bestand_aktMo_fbaec708a22c4cd595a9c7d73193535e_fbaec708a22c4cd595a9c7d73193535e_Rows">DWH!$A$89</definedName>
    <definedName name="OS_Bestand_aktMo1_fbaec708a22c4cd595a9c7d73193535e_fbaec708a22c4cd595a9c7d73193535e">DWH!$B$89:$AY$89</definedName>
    <definedName name="OS_Bestand_aktMo1_fbaec708a22c4cd595a9c7d73193535e_fbaec708a22c4cd595a9c7d73193535e_Columns">DWH!$B$87:$AY$88</definedName>
    <definedName name="OS_Bestand_aktMo1_fbaec708a22c4cd595a9c7d73193535e_fbaec708a22c4cd595a9c7d73193535e_Measure">DWH!$A$87</definedName>
    <definedName name="OS_Bestand_aktMo1_fbaec708a22c4cd595a9c7d73193535e_fbaec708a22c4cd595a9c7d73193535e_Rows">DWH!$A$89</definedName>
    <definedName name="OS_ZugangAbgang_aktMo_fbaec708a22c4cd595a9c7d73193535e_fbaec708a22c4cd595a9c7d73193535e">DWH!$B$96:$AW$97</definedName>
    <definedName name="OS_ZugangAbgang_aktMo_fbaec708a22c4cd595a9c7d73193535e_fbaec708a22c4cd595a9c7d73193535e_Columns">DWH!$B$94:$AW$95</definedName>
    <definedName name="OS_ZugangAbgang_aktMo_fbaec708a22c4cd595a9c7d73193535e_fbaec708a22c4cd595a9c7d73193535e_Measure">DWH!$A$94</definedName>
    <definedName name="OS_ZugangAbgang_aktMo_fbaec708a22c4cd595a9c7d73193535e_fbaec708a22c4cd595a9c7d73193535e_Rows">DWH!$A$96:$A$97</definedName>
    <definedName name="OS_ZugangAbgang_aktMo1_fbaec708a22c4cd595a9c7d73193535e_fbaec708a22c4cd595a9c7d73193535e">DWH!$B$96:$AY$97</definedName>
    <definedName name="OS_ZugangAbgang_aktMo1_fbaec708a22c4cd595a9c7d73193535e_fbaec708a22c4cd595a9c7d73193535e_Columns">DWH!$B$94:$AY$95</definedName>
    <definedName name="OS_ZugangAbgang_aktMo1_fbaec708a22c4cd595a9c7d73193535e_fbaec708a22c4cd595a9c7d73193535e_Measure">DWH!$A$94</definedName>
    <definedName name="OS_ZugangAbgang_aktMo1_fbaec708a22c4cd595a9c7d73193535e_fbaec708a22c4cd595a9c7d73193535e_Rows">DWH!$A$96:$A$97</definedName>
    <definedName name="SC_ZugangBestand_aktMo_fbaec708a22c4cd595a9c7d73193535e_fbaec708a22c4cd595a9c7d73193535e">DWH!$C$104:$AX$109</definedName>
    <definedName name="SC_ZugangBestand_aktMo_fbaec708a22c4cd595a9c7d73193535e_fbaec708a22c4cd595a9c7d73193535e_Columns">DWH!$C$102:$AX$103</definedName>
    <definedName name="SC_ZugangBestand_aktMo_fbaec708a22c4cd595a9c7d73193535e_fbaec708a22c4cd595a9c7d73193535e_Measure">DWH!$A$102</definedName>
    <definedName name="SC_ZugangBestand_aktMo_fbaec708a22c4cd595a9c7d73193535e_fbaec708a22c4cd595a9c7d73193535e_Rows">DWH!$A$104:$B$109</definedName>
    <definedName name="SC_ZugangBestand_aktMo1_fbaec708a22c4cd595a9c7d73193535e_fbaec708a22c4cd595a9c7d73193535e">DWH!$C$104:$AZ$109</definedName>
    <definedName name="SC_ZugangBestand_aktMo1_fbaec708a22c4cd595a9c7d73193535e_fbaec708a22c4cd595a9c7d73193535e_Columns">DWH!$C$102:$AZ$103</definedName>
    <definedName name="SC_ZugangBestand_aktMo1_fbaec708a22c4cd595a9c7d73193535e_fbaec708a22c4cd595a9c7d73193535e_Measure">DWH!$A$102</definedName>
    <definedName name="SC_ZugangBestand_aktMo1_fbaec708a22c4cd595a9c7d73193535e_fbaec708a22c4cd595a9c7d73193535e_Rows">DWH!$A$104:$B$109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6" i="27" l="1"/>
  <c r="BB7" i="27"/>
  <c r="BB8" i="27"/>
  <c r="BB9" i="27"/>
  <c r="BB10" i="27"/>
  <c r="BB11" i="27"/>
  <c r="BB12" i="27"/>
  <c r="BB13" i="27"/>
  <c r="BB14" i="27"/>
  <c r="BB15" i="27"/>
  <c r="BB16" i="27"/>
  <c r="BB17" i="27"/>
  <c r="BB18" i="27"/>
  <c r="BB19" i="27"/>
  <c r="BB20" i="27"/>
  <c r="BB21" i="27"/>
  <c r="BB22" i="27"/>
  <c r="BB23" i="27"/>
  <c r="BB24" i="27"/>
  <c r="BB25" i="27"/>
  <c r="BB26" i="27"/>
  <c r="BB27" i="27"/>
  <c r="BB28" i="27"/>
  <c r="BB29" i="27"/>
  <c r="BB30" i="27"/>
  <c r="BB31" i="27"/>
  <c r="BB32" i="27"/>
  <c r="BB33" i="27"/>
  <c r="BB34" i="27"/>
  <c r="BB35" i="27"/>
  <c r="BB36" i="27"/>
  <c r="BB37" i="27"/>
  <c r="BB38" i="27"/>
  <c r="BB39" i="27"/>
  <c r="BB40" i="27"/>
  <c r="BB41" i="27"/>
  <c r="BB42" i="27"/>
  <c r="BB43" i="27"/>
  <c r="BB44" i="27"/>
  <c r="BB45" i="27"/>
  <c r="BB46" i="27"/>
  <c r="BB47" i="27"/>
  <c r="BB48" i="27"/>
  <c r="BB49" i="27"/>
  <c r="BB50" i="27"/>
  <c r="BB51" i="27"/>
  <c r="BB52" i="27"/>
  <c r="BB5" i="27"/>
  <c r="N1" i="29" l="1"/>
  <c r="B58" i="29" l="1"/>
  <c r="C58" i="29"/>
  <c r="B59" i="29"/>
  <c r="C59" i="29"/>
  <c r="B60" i="29"/>
  <c r="C60" i="29"/>
  <c r="B61" i="29"/>
  <c r="C61" i="29"/>
  <c r="B62" i="29"/>
  <c r="C62" i="29"/>
  <c r="B63" i="29"/>
  <c r="C63" i="29"/>
  <c r="B64" i="29"/>
  <c r="C64" i="29"/>
  <c r="B65" i="29"/>
  <c r="C65" i="29"/>
  <c r="B66" i="29"/>
  <c r="C66" i="29"/>
  <c r="B67" i="29"/>
  <c r="C67" i="29"/>
  <c r="B68" i="29"/>
  <c r="C68" i="29"/>
  <c r="C57" i="29"/>
  <c r="B57" i="29"/>
  <c r="N7" i="29" s="1"/>
  <c r="B36" i="29"/>
  <c r="C36" i="29"/>
  <c r="B37" i="29"/>
  <c r="C37" i="29"/>
  <c r="B38" i="29"/>
  <c r="C38" i="29"/>
  <c r="B39" i="29"/>
  <c r="C39" i="29"/>
  <c r="B40" i="29"/>
  <c r="C40" i="29"/>
  <c r="B41" i="29"/>
  <c r="C41" i="29"/>
  <c r="B42" i="29"/>
  <c r="C42" i="29"/>
  <c r="B43" i="29"/>
  <c r="C43" i="29"/>
  <c r="B44" i="29"/>
  <c r="C44" i="29"/>
  <c r="B45" i="29"/>
  <c r="C45" i="29"/>
  <c r="B46" i="29"/>
  <c r="C46" i="29"/>
  <c r="C35" i="29"/>
  <c r="B35" i="29"/>
  <c r="N6" i="29" s="1"/>
  <c r="B9" i="29"/>
  <c r="C9" i="29"/>
  <c r="B10" i="29"/>
  <c r="C10" i="29"/>
  <c r="B11" i="29"/>
  <c r="C11" i="29"/>
  <c r="B12" i="29"/>
  <c r="C12" i="29"/>
  <c r="B13" i="29"/>
  <c r="C13" i="29"/>
  <c r="B14" i="29"/>
  <c r="C14" i="29"/>
  <c r="B15" i="29"/>
  <c r="C15" i="29"/>
  <c r="B16" i="29"/>
  <c r="C16" i="29"/>
  <c r="B17" i="29"/>
  <c r="C17" i="29"/>
  <c r="B18" i="29"/>
  <c r="C18" i="29"/>
  <c r="B19" i="29"/>
  <c r="C19" i="29"/>
  <c r="B58" i="1"/>
  <c r="C58" i="1"/>
  <c r="B59" i="1"/>
  <c r="C59" i="1"/>
  <c r="B60" i="1"/>
  <c r="C60" i="1"/>
  <c r="B61" i="1"/>
  <c r="C61" i="1"/>
  <c r="B62" i="1"/>
  <c r="C62" i="1"/>
  <c r="B63" i="1"/>
  <c r="C63" i="1"/>
  <c r="B64" i="1"/>
  <c r="C64" i="1"/>
  <c r="B65" i="1"/>
  <c r="C65" i="1"/>
  <c r="B66" i="1"/>
  <c r="C66" i="1"/>
  <c r="B67" i="1"/>
  <c r="C67" i="1"/>
  <c r="B68" i="1"/>
  <c r="C68" i="1"/>
  <c r="C57" i="1"/>
  <c r="B57" i="1"/>
  <c r="B36" i="1"/>
  <c r="C36" i="1"/>
  <c r="B37" i="1"/>
  <c r="C37" i="1"/>
  <c r="B38" i="1"/>
  <c r="C38" i="1"/>
  <c r="B39" i="1"/>
  <c r="C39" i="1"/>
  <c r="B40" i="1"/>
  <c r="C40" i="1"/>
  <c r="B41" i="1"/>
  <c r="C41" i="1"/>
  <c r="B42" i="1"/>
  <c r="C42" i="1"/>
  <c r="B43" i="1"/>
  <c r="C43" i="1"/>
  <c r="B44" i="1"/>
  <c r="C44" i="1"/>
  <c r="B45" i="1"/>
  <c r="C45" i="1"/>
  <c r="B46" i="1"/>
  <c r="C46" i="1"/>
  <c r="C35" i="1"/>
  <c r="B35" i="1"/>
  <c r="B9" i="1"/>
  <c r="C9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58" i="4"/>
  <c r="C58" i="4"/>
  <c r="B59" i="4"/>
  <c r="C59" i="4"/>
  <c r="B60" i="4"/>
  <c r="C60" i="4"/>
  <c r="B61" i="4"/>
  <c r="C61" i="4"/>
  <c r="B62" i="4"/>
  <c r="C62" i="4"/>
  <c r="B63" i="4"/>
  <c r="C63" i="4"/>
  <c r="B64" i="4"/>
  <c r="C64" i="4"/>
  <c r="B65" i="4"/>
  <c r="C65" i="4"/>
  <c r="B66" i="4"/>
  <c r="C66" i="4"/>
  <c r="B67" i="4"/>
  <c r="C67" i="4"/>
  <c r="B68" i="4"/>
  <c r="C68" i="4"/>
  <c r="C57" i="4"/>
  <c r="B57" i="4"/>
  <c r="B36" i="4"/>
  <c r="C36" i="4"/>
  <c r="B37" i="4"/>
  <c r="C37" i="4"/>
  <c r="B38" i="4"/>
  <c r="C38" i="4"/>
  <c r="B39" i="4"/>
  <c r="C39" i="4"/>
  <c r="B40" i="4"/>
  <c r="C40" i="4"/>
  <c r="B41" i="4"/>
  <c r="C41" i="4"/>
  <c r="B42" i="4"/>
  <c r="C42" i="4"/>
  <c r="B43" i="4"/>
  <c r="C43" i="4"/>
  <c r="B44" i="4"/>
  <c r="C44" i="4"/>
  <c r="B45" i="4"/>
  <c r="C45" i="4"/>
  <c r="B46" i="4"/>
  <c r="C46" i="4"/>
  <c r="C35" i="4"/>
  <c r="B35" i="4"/>
  <c r="B9" i="4"/>
  <c r="C9" i="4"/>
  <c r="B10" i="4"/>
  <c r="C10" i="4"/>
  <c r="B11" i="4"/>
  <c r="C11" i="4"/>
  <c r="B12" i="4"/>
  <c r="C12" i="4"/>
  <c r="B13" i="4"/>
  <c r="C13" i="4"/>
  <c r="B14" i="4"/>
  <c r="C14" i="4"/>
  <c r="B15" i="4"/>
  <c r="C15" i="4"/>
  <c r="B16" i="4"/>
  <c r="C16" i="4"/>
  <c r="B17" i="4"/>
  <c r="C17" i="4"/>
  <c r="B18" i="4"/>
  <c r="C18" i="4"/>
  <c r="B19" i="4"/>
  <c r="C19" i="4"/>
  <c r="B58" i="5"/>
  <c r="C58" i="5"/>
  <c r="B59" i="5"/>
  <c r="C59" i="5"/>
  <c r="B60" i="5"/>
  <c r="C60" i="5"/>
  <c r="B61" i="5"/>
  <c r="C61" i="5"/>
  <c r="B62" i="5"/>
  <c r="C62" i="5"/>
  <c r="B63" i="5"/>
  <c r="C63" i="5"/>
  <c r="B64" i="5"/>
  <c r="C64" i="5"/>
  <c r="B65" i="5"/>
  <c r="C65" i="5"/>
  <c r="B66" i="5"/>
  <c r="C66" i="5"/>
  <c r="B67" i="5"/>
  <c r="C67" i="5"/>
  <c r="B68" i="5"/>
  <c r="C68" i="5"/>
  <c r="C57" i="5"/>
  <c r="B57" i="5"/>
  <c r="B36" i="5"/>
  <c r="C36" i="5"/>
  <c r="B37" i="5"/>
  <c r="C37" i="5"/>
  <c r="B38" i="5"/>
  <c r="C38" i="5"/>
  <c r="B39" i="5"/>
  <c r="C39" i="5"/>
  <c r="B40" i="5"/>
  <c r="C40" i="5"/>
  <c r="B41" i="5"/>
  <c r="C41" i="5"/>
  <c r="B42" i="5"/>
  <c r="C42" i="5"/>
  <c r="B43" i="5"/>
  <c r="C43" i="5"/>
  <c r="B44" i="5"/>
  <c r="C44" i="5"/>
  <c r="B45" i="5"/>
  <c r="C45" i="5"/>
  <c r="B46" i="5"/>
  <c r="C46" i="5"/>
  <c r="C35" i="5"/>
  <c r="B35" i="5"/>
  <c r="B9" i="5"/>
  <c r="C9" i="5"/>
  <c r="B10" i="5"/>
  <c r="C10" i="5"/>
  <c r="B11" i="5"/>
  <c r="C11" i="5"/>
  <c r="B12" i="5"/>
  <c r="C12" i="5"/>
  <c r="B13" i="5"/>
  <c r="C13" i="5"/>
  <c r="B14" i="5"/>
  <c r="C14" i="5"/>
  <c r="B15" i="5"/>
  <c r="C15" i="5"/>
  <c r="B16" i="5"/>
  <c r="C16" i="5"/>
  <c r="B17" i="5"/>
  <c r="C17" i="5"/>
  <c r="B18" i="5"/>
  <c r="C18" i="5"/>
  <c r="B19" i="5"/>
  <c r="C19" i="5"/>
  <c r="B58" i="6"/>
  <c r="C58" i="6"/>
  <c r="B59" i="6"/>
  <c r="C59" i="6"/>
  <c r="B60" i="6"/>
  <c r="C60" i="6"/>
  <c r="B61" i="6"/>
  <c r="C61" i="6"/>
  <c r="B62" i="6"/>
  <c r="C62" i="6"/>
  <c r="B63" i="6"/>
  <c r="C63" i="6"/>
  <c r="B64" i="6"/>
  <c r="C64" i="6"/>
  <c r="B65" i="6"/>
  <c r="C65" i="6"/>
  <c r="B66" i="6"/>
  <c r="C66" i="6"/>
  <c r="B67" i="6"/>
  <c r="C67" i="6"/>
  <c r="B68" i="6"/>
  <c r="C68" i="6"/>
  <c r="C57" i="6"/>
  <c r="B57" i="6"/>
  <c r="B36" i="6"/>
  <c r="C36" i="6"/>
  <c r="B37" i="6"/>
  <c r="C37" i="6"/>
  <c r="B38" i="6"/>
  <c r="C38" i="6"/>
  <c r="B39" i="6"/>
  <c r="C39" i="6"/>
  <c r="B40" i="6"/>
  <c r="C40" i="6"/>
  <c r="B41" i="6"/>
  <c r="C41" i="6"/>
  <c r="B42" i="6"/>
  <c r="C42" i="6"/>
  <c r="B43" i="6"/>
  <c r="C43" i="6"/>
  <c r="B44" i="6"/>
  <c r="C44" i="6"/>
  <c r="B45" i="6"/>
  <c r="C45" i="6"/>
  <c r="B46" i="6"/>
  <c r="C46" i="6"/>
  <c r="C35" i="6"/>
  <c r="B35" i="6"/>
  <c r="B9" i="6"/>
  <c r="C9" i="6"/>
  <c r="B10" i="6"/>
  <c r="C10" i="6"/>
  <c r="B11" i="6"/>
  <c r="C11" i="6"/>
  <c r="B12" i="6"/>
  <c r="C12" i="6"/>
  <c r="B13" i="6"/>
  <c r="C13" i="6"/>
  <c r="B14" i="6"/>
  <c r="C14" i="6"/>
  <c r="B15" i="6"/>
  <c r="C15" i="6"/>
  <c r="B16" i="6"/>
  <c r="C16" i="6"/>
  <c r="B17" i="6"/>
  <c r="C17" i="6"/>
  <c r="B18" i="6"/>
  <c r="C18" i="6"/>
  <c r="B19" i="6"/>
  <c r="C19" i="6"/>
  <c r="B58" i="7"/>
  <c r="C58" i="7"/>
  <c r="B59" i="7"/>
  <c r="C59" i="7"/>
  <c r="B60" i="7"/>
  <c r="C60" i="7"/>
  <c r="B61" i="7"/>
  <c r="C61" i="7"/>
  <c r="B62" i="7"/>
  <c r="C62" i="7"/>
  <c r="B63" i="7"/>
  <c r="C63" i="7"/>
  <c r="B64" i="7"/>
  <c r="C64" i="7"/>
  <c r="B65" i="7"/>
  <c r="C65" i="7"/>
  <c r="B66" i="7"/>
  <c r="C66" i="7"/>
  <c r="B67" i="7"/>
  <c r="C67" i="7"/>
  <c r="B68" i="7"/>
  <c r="C68" i="7"/>
  <c r="C57" i="7"/>
  <c r="B57" i="7"/>
  <c r="B36" i="7"/>
  <c r="C36" i="7"/>
  <c r="B37" i="7"/>
  <c r="C37" i="7"/>
  <c r="B38" i="7"/>
  <c r="C38" i="7"/>
  <c r="B39" i="7"/>
  <c r="C39" i="7"/>
  <c r="B40" i="7"/>
  <c r="C40" i="7"/>
  <c r="B41" i="7"/>
  <c r="C41" i="7"/>
  <c r="B42" i="7"/>
  <c r="C42" i="7"/>
  <c r="B43" i="7"/>
  <c r="C43" i="7"/>
  <c r="B44" i="7"/>
  <c r="C44" i="7"/>
  <c r="B45" i="7"/>
  <c r="C45" i="7"/>
  <c r="B46" i="7"/>
  <c r="C46" i="7"/>
  <c r="C35" i="7"/>
  <c r="B35" i="7"/>
  <c r="B9" i="7"/>
  <c r="C9" i="7"/>
  <c r="B10" i="7"/>
  <c r="C10" i="7"/>
  <c r="B11" i="7"/>
  <c r="C11" i="7"/>
  <c r="B12" i="7"/>
  <c r="C12" i="7"/>
  <c r="B13" i="7"/>
  <c r="C13" i="7"/>
  <c r="B14" i="7"/>
  <c r="C14" i="7"/>
  <c r="B15" i="7"/>
  <c r="C15" i="7"/>
  <c r="B16" i="7"/>
  <c r="C16" i="7"/>
  <c r="B17" i="7"/>
  <c r="C17" i="7"/>
  <c r="B18" i="7"/>
  <c r="C18" i="7"/>
  <c r="B19" i="7"/>
  <c r="C19" i="7"/>
  <c r="B58" i="8"/>
  <c r="C58" i="8"/>
  <c r="B59" i="8"/>
  <c r="C59" i="8"/>
  <c r="B60" i="8"/>
  <c r="C60" i="8"/>
  <c r="B61" i="8"/>
  <c r="C61" i="8"/>
  <c r="B62" i="8"/>
  <c r="C62" i="8"/>
  <c r="B63" i="8"/>
  <c r="C63" i="8"/>
  <c r="B64" i="8"/>
  <c r="C64" i="8"/>
  <c r="B65" i="8"/>
  <c r="C65" i="8"/>
  <c r="B66" i="8"/>
  <c r="C66" i="8"/>
  <c r="B67" i="8"/>
  <c r="C67" i="8"/>
  <c r="B68" i="8"/>
  <c r="C68" i="8"/>
  <c r="C57" i="8"/>
  <c r="B57" i="8"/>
  <c r="B36" i="8"/>
  <c r="C36" i="8"/>
  <c r="B37" i="8"/>
  <c r="C37" i="8"/>
  <c r="B38" i="8"/>
  <c r="C38" i="8"/>
  <c r="B39" i="8"/>
  <c r="C39" i="8"/>
  <c r="B40" i="8"/>
  <c r="C40" i="8"/>
  <c r="B41" i="8"/>
  <c r="C41" i="8"/>
  <c r="B42" i="8"/>
  <c r="C42" i="8"/>
  <c r="B43" i="8"/>
  <c r="C43" i="8"/>
  <c r="B44" i="8"/>
  <c r="C44" i="8"/>
  <c r="B45" i="8"/>
  <c r="C45" i="8"/>
  <c r="B46" i="8"/>
  <c r="C46" i="8"/>
  <c r="C35" i="8"/>
  <c r="B35" i="8"/>
  <c r="B9" i="8"/>
  <c r="C9" i="8"/>
  <c r="B10" i="8"/>
  <c r="C10" i="8"/>
  <c r="B11" i="8"/>
  <c r="C11" i="8"/>
  <c r="B12" i="8"/>
  <c r="C12" i="8"/>
  <c r="B13" i="8"/>
  <c r="C13" i="8"/>
  <c r="B14" i="8"/>
  <c r="C14" i="8"/>
  <c r="B15" i="8"/>
  <c r="C15" i="8"/>
  <c r="B16" i="8"/>
  <c r="C16" i="8"/>
  <c r="B17" i="8"/>
  <c r="C17" i="8"/>
  <c r="B18" i="8"/>
  <c r="C18" i="8"/>
  <c r="B19" i="8"/>
  <c r="C19" i="8"/>
  <c r="B58" i="9"/>
  <c r="C58" i="9"/>
  <c r="B59" i="9"/>
  <c r="C59" i="9"/>
  <c r="B60" i="9"/>
  <c r="C60" i="9"/>
  <c r="B61" i="9"/>
  <c r="C61" i="9"/>
  <c r="B62" i="9"/>
  <c r="C62" i="9"/>
  <c r="B63" i="9"/>
  <c r="C63" i="9"/>
  <c r="B64" i="9"/>
  <c r="C64" i="9"/>
  <c r="B65" i="9"/>
  <c r="C65" i="9"/>
  <c r="B66" i="9"/>
  <c r="C66" i="9"/>
  <c r="B67" i="9"/>
  <c r="C67" i="9"/>
  <c r="B68" i="9"/>
  <c r="C68" i="9"/>
  <c r="C57" i="9"/>
  <c r="B57" i="9"/>
  <c r="B36" i="9"/>
  <c r="C36" i="9"/>
  <c r="B37" i="9"/>
  <c r="C37" i="9"/>
  <c r="B38" i="9"/>
  <c r="C38" i="9"/>
  <c r="B39" i="9"/>
  <c r="C39" i="9"/>
  <c r="B40" i="9"/>
  <c r="C40" i="9"/>
  <c r="B41" i="9"/>
  <c r="C41" i="9"/>
  <c r="B42" i="9"/>
  <c r="C42" i="9"/>
  <c r="B43" i="9"/>
  <c r="C43" i="9"/>
  <c r="B44" i="9"/>
  <c r="C44" i="9"/>
  <c r="B45" i="9"/>
  <c r="C45" i="9"/>
  <c r="B46" i="9"/>
  <c r="C46" i="9"/>
  <c r="C35" i="9"/>
  <c r="B35" i="9"/>
  <c r="B9" i="9"/>
  <c r="C9" i="9"/>
  <c r="B10" i="9"/>
  <c r="C10" i="9"/>
  <c r="B11" i="9"/>
  <c r="C11" i="9"/>
  <c r="B12" i="9"/>
  <c r="C12" i="9"/>
  <c r="B13" i="9"/>
  <c r="C13" i="9"/>
  <c r="B14" i="9"/>
  <c r="C14" i="9"/>
  <c r="B15" i="9"/>
  <c r="C15" i="9"/>
  <c r="B16" i="9"/>
  <c r="C16" i="9"/>
  <c r="B17" i="9"/>
  <c r="C17" i="9"/>
  <c r="B18" i="9"/>
  <c r="C18" i="9"/>
  <c r="B19" i="9"/>
  <c r="C19" i="9"/>
  <c r="B58" i="10"/>
  <c r="C58" i="10"/>
  <c r="B59" i="10"/>
  <c r="C59" i="10"/>
  <c r="B60" i="10"/>
  <c r="C60" i="10"/>
  <c r="B61" i="10"/>
  <c r="C61" i="10"/>
  <c r="B62" i="10"/>
  <c r="C62" i="10"/>
  <c r="B63" i="10"/>
  <c r="C63" i="10"/>
  <c r="B64" i="10"/>
  <c r="C64" i="10"/>
  <c r="B65" i="10"/>
  <c r="C65" i="10"/>
  <c r="B66" i="10"/>
  <c r="C66" i="10"/>
  <c r="B67" i="10"/>
  <c r="C67" i="10"/>
  <c r="B68" i="10"/>
  <c r="C68" i="10"/>
  <c r="C57" i="10"/>
  <c r="B57" i="10"/>
  <c r="B36" i="10"/>
  <c r="C36" i="10"/>
  <c r="B37" i="10"/>
  <c r="C37" i="10"/>
  <c r="B38" i="10"/>
  <c r="C38" i="10"/>
  <c r="B39" i="10"/>
  <c r="C39" i="10"/>
  <c r="B40" i="10"/>
  <c r="C40" i="10"/>
  <c r="B41" i="10"/>
  <c r="C41" i="10"/>
  <c r="B42" i="10"/>
  <c r="C42" i="10"/>
  <c r="B43" i="10"/>
  <c r="C43" i="10"/>
  <c r="B44" i="10"/>
  <c r="C44" i="10"/>
  <c r="B45" i="10"/>
  <c r="C45" i="10"/>
  <c r="B46" i="10"/>
  <c r="C46" i="10"/>
  <c r="C35" i="10"/>
  <c r="B35" i="10"/>
  <c r="B9" i="10"/>
  <c r="C9" i="10"/>
  <c r="B10" i="10"/>
  <c r="C10" i="10"/>
  <c r="B11" i="10"/>
  <c r="C11" i="10"/>
  <c r="B12" i="10"/>
  <c r="C12" i="10"/>
  <c r="B13" i="10"/>
  <c r="C13" i="10"/>
  <c r="B14" i="10"/>
  <c r="C14" i="10"/>
  <c r="B15" i="10"/>
  <c r="C15" i="10"/>
  <c r="B16" i="10"/>
  <c r="C16" i="10"/>
  <c r="B17" i="10"/>
  <c r="C17" i="10"/>
  <c r="B18" i="10"/>
  <c r="C18" i="10"/>
  <c r="B19" i="10"/>
  <c r="C19" i="10"/>
  <c r="B58" i="11"/>
  <c r="C58" i="11"/>
  <c r="B59" i="11"/>
  <c r="C59" i="11"/>
  <c r="B60" i="11"/>
  <c r="C60" i="11"/>
  <c r="B61" i="11"/>
  <c r="C61" i="11"/>
  <c r="B62" i="11"/>
  <c r="C62" i="11"/>
  <c r="B63" i="11"/>
  <c r="C63" i="11"/>
  <c r="B64" i="11"/>
  <c r="C64" i="11"/>
  <c r="B65" i="11"/>
  <c r="C65" i="11"/>
  <c r="B66" i="11"/>
  <c r="C66" i="11"/>
  <c r="B67" i="11"/>
  <c r="C67" i="11"/>
  <c r="B68" i="11"/>
  <c r="C68" i="11"/>
  <c r="C57" i="11"/>
  <c r="B57" i="11"/>
  <c r="B36" i="11"/>
  <c r="C36" i="11"/>
  <c r="B37" i="11"/>
  <c r="C37" i="11"/>
  <c r="B38" i="11"/>
  <c r="C38" i="11"/>
  <c r="B39" i="11"/>
  <c r="C39" i="11"/>
  <c r="B40" i="11"/>
  <c r="C40" i="11"/>
  <c r="B41" i="11"/>
  <c r="C41" i="11"/>
  <c r="B42" i="11"/>
  <c r="C42" i="11"/>
  <c r="B43" i="11"/>
  <c r="C43" i="11"/>
  <c r="B44" i="11"/>
  <c r="C44" i="11"/>
  <c r="B45" i="11"/>
  <c r="C45" i="11"/>
  <c r="B46" i="11"/>
  <c r="C46" i="11"/>
  <c r="C35" i="11"/>
  <c r="B35" i="11"/>
  <c r="B9" i="11"/>
  <c r="C9" i="11"/>
  <c r="B10" i="11"/>
  <c r="C10" i="11"/>
  <c r="B11" i="11"/>
  <c r="C11" i="11"/>
  <c r="B12" i="11"/>
  <c r="C12" i="11"/>
  <c r="B13" i="11"/>
  <c r="C13" i="11"/>
  <c r="B14" i="11"/>
  <c r="C14" i="11"/>
  <c r="B15" i="11"/>
  <c r="C15" i="11"/>
  <c r="B16" i="11"/>
  <c r="C16" i="11"/>
  <c r="B17" i="11"/>
  <c r="C17" i="11"/>
  <c r="B18" i="11"/>
  <c r="C18" i="11"/>
  <c r="B19" i="11"/>
  <c r="C19" i="11"/>
  <c r="B58" i="12"/>
  <c r="C58" i="12"/>
  <c r="B59" i="12"/>
  <c r="C59" i="12"/>
  <c r="B60" i="12"/>
  <c r="C60" i="12"/>
  <c r="B61" i="12"/>
  <c r="C61" i="12"/>
  <c r="B62" i="12"/>
  <c r="C62" i="12"/>
  <c r="B63" i="12"/>
  <c r="C63" i="12"/>
  <c r="B64" i="12"/>
  <c r="C64" i="12"/>
  <c r="B65" i="12"/>
  <c r="C65" i="12"/>
  <c r="B66" i="12"/>
  <c r="C66" i="12"/>
  <c r="B67" i="12"/>
  <c r="C67" i="12"/>
  <c r="B68" i="12"/>
  <c r="C68" i="12"/>
  <c r="C57" i="12"/>
  <c r="B57" i="12"/>
  <c r="B36" i="12"/>
  <c r="C36" i="12"/>
  <c r="B37" i="12"/>
  <c r="C37" i="12"/>
  <c r="B38" i="12"/>
  <c r="C38" i="12"/>
  <c r="B39" i="12"/>
  <c r="C39" i="12"/>
  <c r="B40" i="12"/>
  <c r="C40" i="12"/>
  <c r="B41" i="12"/>
  <c r="C41" i="12"/>
  <c r="B42" i="12"/>
  <c r="C42" i="12"/>
  <c r="B43" i="12"/>
  <c r="C43" i="12"/>
  <c r="B44" i="12"/>
  <c r="C44" i="12"/>
  <c r="B45" i="12"/>
  <c r="C45" i="12"/>
  <c r="B46" i="12"/>
  <c r="C46" i="12"/>
  <c r="C35" i="12"/>
  <c r="B35" i="12"/>
  <c r="B9" i="12"/>
  <c r="C9" i="12"/>
  <c r="B10" i="12"/>
  <c r="C10" i="12"/>
  <c r="B11" i="12"/>
  <c r="C11" i="12"/>
  <c r="B12" i="12"/>
  <c r="C12" i="12"/>
  <c r="B13" i="12"/>
  <c r="C13" i="12"/>
  <c r="B14" i="12"/>
  <c r="C14" i="12"/>
  <c r="B15" i="12"/>
  <c r="C15" i="12"/>
  <c r="B16" i="12"/>
  <c r="C16" i="12"/>
  <c r="B17" i="12"/>
  <c r="C17" i="12"/>
  <c r="B18" i="12"/>
  <c r="C18" i="12"/>
  <c r="B19" i="12"/>
  <c r="C19" i="12"/>
  <c r="B58" i="13"/>
  <c r="C58" i="13"/>
  <c r="B59" i="13"/>
  <c r="C59" i="13"/>
  <c r="B60" i="13"/>
  <c r="C60" i="13"/>
  <c r="B61" i="13"/>
  <c r="C61" i="13"/>
  <c r="B62" i="13"/>
  <c r="C62" i="13"/>
  <c r="B63" i="13"/>
  <c r="C63" i="13"/>
  <c r="B64" i="13"/>
  <c r="C64" i="13"/>
  <c r="B65" i="13"/>
  <c r="C65" i="13"/>
  <c r="B66" i="13"/>
  <c r="C66" i="13"/>
  <c r="B67" i="13"/>
  <c r="C67" i="13"/>
  <c r="B68" i="13"/>
  <c r="C68" i="13"/>
  <c r="C57" i="13"/>
  <c r="B57" i="13"/>
  <c r="B36" i="13"/>
  <c r="C36" i="13"/>
  <c r="B37" i="13"/>
  <c r="C37" i="13"/>
  <c r="B38" i="13"/>
  <c r="C38" i="13"/>
  <c r="B39" i="13"/>
  <c r="C39" i="13"/>
  <c r="B40" i="13"/>
  <c r="C40" i="13"/>
  <c r="B41" i="13"/>
  <c r="C41" i="13"/>
  <c r="B42" i="13"/>
  <c r="C42" i="13"/>
  <c r="B43" i="13"/>
  <c r="C43" i="13"/>
  <c r="B44" i="13"/>
  <c r="C44" i="13"/>
  <c r="B45" i="13"/>
  <c r="C45" i="13"/>
  <c r="B46" i="13"/>
  <c r="C46" i="13"/>
  <c r="C35" i="13"/>
  <c r="B35" i="13"/>
  <c r="B9" i="13"/>
  <c r="C9" i="13"/>
  <c r="B10" i="13"/>
  <c r="C10" i="13"/>
  <c r="B11" i="13"/>
  <c r="C11" i="13"/>
  <c r="B12" i="13"/>
  <c r="C12" i="13"/>
  <c r="B13" i="13"/>
  <c r="C13" i="13"/>
  <c r="B14" i="13"/>
  <c r="C14" i="13"/>
  <c r="B15" i="13"/>
  <c r="C15" i="13"/>
  <c r="B16" i="13"/>
  <c r="C16" i="13"/>
  <c r="B17" i="13"/>
  <c r="C17" i="13"/>
  <c r="B18" i="13"/>
  <c r="C18" i="13"/>
  <c r="B19" i="13"/>
  <c r="C19" i="13"/>
  <c r="B58" i="14"/>
  <c r="C58" i="14"/>
  <c r="B59" i="14"/>
  <c r="C59" i="14"/>
  <c r="B60" i="14"/>
  <c r="C60" i="14"/>
  <c r="B61" i="14"/>
  <c r="C61" i="14"/>
  <c r="B62" i="14"/>
  <c r="C62" i="14"/>
  <c r="B63" i="14"/>
  <c r="C63" i="14"/>
  <c r="B64" i="14"/>
  <c r="C64" i="14"/>
  <c r="B65" i="14"/>
  <c r="C65" i="14"/>
  <c r="B66" i="14"/>
  <c r="C66" i="14"/>
  <c r="B67" i="14"/>
  <c r="C67" i="14"/>
  <c r="B68" i="14"/>
  <c r="C68" i="14"/>
  <c r="C57" i="14"/>
  <c r="B57" i="14"/>
  <c r="B36" i="14"/>
  <c r="C36" i="14"/>
  <c r="B37" i="14"/>
  <c r="C37" i="14"/>
  <c r="B38" i="14"/>
  <c r="C38" i="14"/>
  <c r="B39" i="14"/>
  <c r="C39" i="14"/>
  <c r="B40" i="14"/>
  <c r="C40" i="14"/>
  <c r="B41" i="14"/>
  <c r="C41" i="14"/>
  <c r="B42" i="14"/>
  <c r="C42" i="14"/>
  <c r="B43" i="14"/>
  <c r="C43" i="14"/>
  <c r="B44" i="14"/>
  <c r="C44" i="14"/>
  <c r="B45" i="14"/>
  <c r="C45" i="14"/>
  <c r="B46" i="14"/>
  <c r="C46" i="14"/>
  <c r="C35" i="14"/>
  <c r="B35" i="14"/>
  <c r="B9" i="14"/>
  <c r="C9" i="14"/>
  <c r="B10" i="14"/>
  <c r="C10" i="14"/>
  <c r="B11" i="14"/>
  <c r="C11" i="14"/>
  <c r="B12" i="14"/>
  <c r="C12" i="14"/>
  <c r="B13" i="14"/>
  <c r="C13" i="14"/>
  <c r="B14" i="14"/>
  <c r="C14" i="14"/>
  <c r="B15" i="14"/>
  <c r="C15" i="14"/>
  <c r="B16" i="14"/>
  <c r="C16" i="14"/>
  <c r="B17" i="14"/>
  <c r="C17" i="14"/>
  <c r="B18" i="14"/>
  <c r="C18" i="14"/>
  <c r="B19" i="14"/>
  <c r="C19" i="14"/>
  <c r="B58" i="15"/>
  <c r="C58" i="15"/>
  <c r="B59" i="15"/>
  <c r="C59" i="15"/>
  <c r="B60" i="15"/>
  <c r="C60" i="15"/>
  <c r="B61" i="15"/>
  <c r="C61" i="15"/>
  <c r="B62" i="15"/>
  <c r="C62" i="15"/>
  <c r="B63" i="15"/>
  <c r="C63" i="15"/>
  <c r="B64" i="15"/>
  <c r="C64" i="15"/>
  <c r="B65" i="15"/>
  <c r="C65" i="15"/>
  <c r="B66" i="15"/>
  <c r="C66" i="15"/>
  <c r="B67" i="15"/>
  <c r="C67" i="15"/>
  <c r="B68" i="15"/>
  <c r="C68" i="15"/>
  <c r="C57" i="15"/>
  <c r="B57" i="15"/>
  <c r="B36" i="15"/>
  <c r="C36" i="15"/>
  <c r="B37" i="15"/>
  <c r="C37" i="15"/>
  <c r="B38" i="15"/>
  <c r="C38" i="15"/>
  <c r="B39" i="15"/>
  <c r="C39" i="15"/>
  <c r="B40" i="15"/>
  <c r="C40" i="15"/>
  <c r="B41" i="15"/>
  <c r="C41" i="15"/>
  <c r="B42" i="15"/>
  <c r="C42" i="15"/>
  <c r="B43" i="15"/>
  <c r="C43" i="15"/>
  <c r="B44" i="15"/>
  <c r="C44" i="15"/>
  <c r="B45" i="15"/>
  <c r="C45" i="15"/>
  <c r="B46" i="15"/>
  <c r="C46" i="15"/>
  <c r="C35" i="15"/>
  <c r="B35" i="15"/>
  <c r="B9" i="15"/>
  <c r="C9" i="15"/>
  <c r="B10" i="15"/>
  <c r="C10" i="15"/>
  <c r="B11" i="15"/>
  <c r="C11" i="15"/>
  <c r="B12" i="15"/>
  <c r="C12" i="15"/>
  <c r="B13" i="15"/>
  <c r="C13" i="15"/>
  <c r="B14" i="15"/>
  <c r="C14" i="15"/>
  <c r="B15" i="15"/>
  <c r="C15" i="15"/>
  <c r="B16" i="15"/>
  <c r="C16" i="15"/>
  <c r="B17" i="15"/>
  <c r="C17" i="15"/>
  <c r="B18" i="15"/>
  <c r="C18" i="15"/>
  <c r="B19" i="15"/>
  <c r="C19" i="15"/>
  <c r="B58" i="16"/>
  <c r="C58" i="16"/>
  <c r="B59" i="16"/>
  <c r="C59" i="16"/>
  <c r="B60" i="16"/>
  <c r="C60" i="16"/>
  <c r="B61" i="16"/>
  <c r="C61" i="16"/>
  <c r="B62" i="16"/>
  <c r="C62" i="16"/>
  <c r="B63" i="16"/>
  <c r="C63" i="16"/>
  <c r="B64" i="16"/>
  <c r="C64" i="16"/>
  <c r="B65" i="16"/>
  <c r="C65" i="16"/>
  <c r="B66" i="16"/>
  <c r="C66" i="16"/>
  <c r="B67" i="16"/>
  <c r="C67" i="16"/>
  <c r="B68" i="16"/>
  <c r="C68" i="16"/>
  <c r="C57" i="16"/>
  <c r="B57" i="16"/>
  <c r="B36" i="16"/>
  <c r="C36" i="16"/>
  <c r="B37" i="16"/>
  <c r="C37" i="16"/>
  <c r="B38" i="16"/>
  <c r="C38" i="16"/>
  <c r="B39" i="16"/>
  <c r="C39" i="16"/>
  <c r="B40" i="16"/>
  <c r="C40" i="16"/>
  <c r="B41" i="16"/>
  <c r="C41" i="16"/>
  <c r="B42" i="16"/>
  <c r="C42" i="16"/>
  <c r="B43" i="16"/>
  <c r="C43" i="16"/>
  <c r="B44" i="16"/>
  <c r="C44" i="16"/>
  <c r="B45" i="16"/>
  <c r="C45" i="16"/>
  <c r="B46" i="16"/>
  <c r="C46" i="16"/>
  <c r="C35" i="16"/>
  <c r="B35" i="16"/>
  <c r="B9" i="16"/>
  <c r="C9" i="16"/>
  <c r="B10" i="16"/>
  <c r="C10" i="16"/>
  <c r="B11" i="16"/>
  <c r="C11" i="16"/>
  <c r="B12" i="16"/>
  <c r="C12" i="16"/>
  <c r="B13" i="16"/>
  <c r="C13" i="16"/>
  <c r="B14" i="16"/>
  <c r="C14" i="16"/>
  <c r="B15" i="16"/>
  <c r="C15" i="16"/>
  <c r="B16" i="16"/>
  <c r="C16" i="16"/>
  <c r="B17" i="16"/>
  <c r="C17" i="16"/>
  <c r="B18" i="16"/>
  <c r="C18" i="16"/>
  <c r="B19" i="16"/>
  <c r="C19" i="16"/>
  <c r="B58" i="17"/>
  <c r="C58" i="17"/>
  <c r="B59" i="17"/>
  <c r="C59" i="17"/>
  <c r="B60" i="17"/>
  <c r="C60" i="17"/>
  <c r="B61" i="17"/>
  <c r="C61" i="17"/>
  <c r="B62" i="17"/>
  <c r="C62" i="17"/>
  <c r="B63" i="17"/>
  <c r="C63" i="17"/>
  <c r="B64" i="17"/>
  <c r="C64" i="17"/>
  <c r="B65" i="17"/>
  <c r="C65" i="17"/>
  <c r="B66" i="17"/>
  <c r="C66" i="17"/>
  <c r="B67" i="17"/>
  <c r="C67" i="17"/>
  <c r="B68" i="17"/>
  <c r="C68" i="17"/>
  <c r="C57" i="17"/>
  <c r="B57" i="17"/>
  <c r="B36" i="17"/>
  <c r="C36" i="17"/>
  <c r="B37" i="17"/>
  <c r="C37" i="17"/>
  <c r="B38" i="17"/>
  <c r="C38" i="17"/>
  <c r="B39" i="17"/>
  <c r="C39" i="17"/>
  <c r="B40" i="17"/>
  <c r="C40" i="17"/>
  <c r="B41" i="17"/>
  <c r="C41" i="17"/>
  <c r="B42" i="17"/>
  <c r="C42" i="17"/>
  <c r="B43" i="17"/>
  <c r="C43" i="17"/>
  <c r="B44" i="17"/>
  <c r="C44" i="17"/>
  <c r="B45" i="17"/>
  <c r="C45" i="17"/>
  <c r="B46" i="17"/>
  <c r="C46" i="17"/>
  <c r="C35" i="17"/>
  <c r="B35" i="17"/>
  <c r="B9" i="17"/>
  <c r="C9" i="17"/>
  <c r="B10" i="17"/>
  <c r="C10" i="17"/>
  <c r="B11" i="17"/>
  <c r="C11" i="17"/>
  <c r="B12" i="17"/>
  <c r="C12" i="17"/>
  <c r="B13" i="17"/>
  <c r="C13" i="17"/>
  <c r="B14" i="17"/>
  <c r="C14" i="17"/>
  <c r="B15" i="17"/>
  <c r="C15" i="17"/>
  <c r="B16" i="17"/>
  <c r="C16" i="17"/>
  <c r="B17" i="17"/>
  <c r="C17" i="17"/>
  <c r="B18" i="17"/>
  <c r="C18" i="17"/>
  <c r="B19" i="17"/>
  <c r="C19" i="17"/>
  <c r="B58" i="18"/>
  <c r="C58" i="18"/>
  <c r="B59" i="18"/>
  <c r="C59" i="18"/>
  <c r="B60" i="18"/>
  <c r="C60" i="18"/>
  <c r="B61" i="18"/>
  <c r="C61" i="18"/>
  <c r="B62" i="18"/>
  <c r="C62" i="18"/>
  <c r="B63" i="18"/>
  <c r="C63" i="18"/>
  <c r="B64" i="18"/>
  <c r="C64" i="18"/>
  <c r="B65" i="18"/>
  <c r="C65" i="18"/>
  <c r="B66" i="18"/>
  <c r="C66" i="18"/>
  <c r="B67" i="18"/>
  <c r="C67" i="18"/>
  <c r="B68" i="18"/>
  <c r="C68" i="18"/>
  <c r="C57" i="18"/>
  <c r="B57" i="18"/>
  <c r="B36" i="18"/>
  <c r="C36" i="18"/>
  <c r="B37" i="18"/>
  <c r="C37" i="18"/>
  <c r="B38" i="18"/>
  <c r="C38" i="18"/>
  <c r="B39" i="18"/>
  <c r="C39" i="18"/>
  <c r="B40" i="18"/>
  <c r="C40" i="18"/>
  <c r="B41" i="18"/>
  <c r="C41" i="18"/>
  <c r="B42" i="18"/>
  <c r="C42" i="18"/>
  <c r="B43" i="18"/>
  <c r="C43" i="18"/>
  <c r="B44" i="18"/>
  <c r="C44" i="18"/>
  <c r="B45" i="18"/>
  <c r="C45" i="18"/>
  <c r="B46" i="18"/>
  <c r="C46" i="18"/>
  <c r="C35" i="18"/>
  <c r="B35" i="18"/>
  <c r="B9" i="18"/>
  <c r="C9" i="18"/>
  <c r="B10" i="18"/>
  <c r="C10" i="18"/>
  <c r="B11" i="18"/>
  <c r="C11" i="18"/>
  <c r="B12" i="18"/>
  <c r="C12" i="18"/>
  <c r="B13" i="18"/>
  <c r="C13" i="18"/>
  <c r="B14" i="18"/>
  <c r="C14" i="18"/>
  <c r="B15" i="18"/>
  <c r="C15" i="18"/>
  <c r="B16" i="18"/>
  <c r="C16" i="18"/>
  <c r="B17" i="18"/>
  <c r="C17" i="18"/>
  <c r="B18" i="18"/>
  <c r="C18" i="18"/>
  <c r="B19" i="18"/>
  <c r="C19" i="18"/>
  <c r="B58" i="19"/>
  <c r="C58" i="19"/>
  <c r="B59" i="19"/>
  <c r="C59" i="19"/>
  <c r="B60" i="19"/>
  <c r="C60" i="19"/>
  <c r="B61" i="19"/>
  <c r="C61" i="19"/>
  <c r="B62" i="19"/>
  <c r="C62" i="19"/>
  <c r="B63" i="19"/>
  <c r="C63" i="19"/>
  <c r="B64" i="19"/>
  <c r="C64" i="19"/>
  <c r="B65" i="19"/>
  <c r="C65" i="19"/>
  <c r="B66" i="19"/>
  <c r="C66" i="19"/>
  <c r="B67" i="19"/>
  <c r="C67" i="19"/>
  <c r="B68" i="19"/>
  <c r="C68" i="19"/>
  <c r="C57" i="19"/>
  <c r="B57" i="19"/>
  <c r="B36" i="19"/>
  <c r="C36" i="19"/>
  <c r="B37" i="19"/>
  <c r="C37" i="19"/>
  <c r="B38" i="19"/>
  <c r="C38" i="19"/>
  <c r="B39" i="19"/>
  <c r="C39" i="19"/>
  <c r="B40" i="19"/>
  <c r="C40" i="19"/>
  <c r="B41" i="19"/>
  <c r="C41" i="19"/>
  <c r="B42" i="19"/>
  <c r="C42" i="19"/>
  <c r="B43" i="19"/>
  <c r="C43" i="19"/>
  <c r="B44" i="19"/>
  <c r="C44" i="19"/>
  <c r="B45" i="19"/>
  <c r="C45" i="19"/>
  <c r="B46" i="19"/>
  <c r="C46" i="19"/>
  <c r="C35" i="19"/>
  <c r="B35" i="19"/>
  <c r="B9" i="19"/>
  <c r="C9" i="19"/>
  <c r="B10" i="19"/>
  <c r="C10" i="19"/>
  <c r="B11" i="19"/>
  <c r="C11" i="19"/>
  <c r="B12" i="19"/>
  <c r="C12" i="19"/>
  <c r="B13" i="19"/>
  <c r="C13" i="19"/>
  <c r="B14" i="19"/>
  <c r="C14" i="19"/>
  <c r="B15" i="19"/>
  <c r="C15" i="19"/>
  <c r="B16" i="19"/>
  <c r="C16" i="19"/>
  <c r="B17" i="19"/>
  <c r="C17" i="19"/>
  <c r="B18" i="19"/>
  <c r="C18" i="19"/>
  <c r="B19" i="19"/>
  <c r="C19" i="19"/>
  <c r="B58" i="20"/>
  <c r="C58" i="20"/>
  <c r="B59" i="20"/>
  <c r="C59" i="20"/>
  <c r="B60" i="20"/>
  <c r="C60" i="20"/>
  <c r="B61" i="20"/>
  <c r="C61" i="20"/>
  <c r="B62" i="20"/>
  <c r="C62" i="20"/>
  <c r="B63" i="20"/>
  <c r="C63" i="20"/>
  <c r="B64" i="20"/>
  <c r="C64" i="20"/>
  <c r="B65" i="20"/>
  <c r="C65" i="20"/>
  <c r="B66" i="20"/>
  <c r="C66" i="20"/>
  <c r="B67" i="20"/>
  <c r="C67" i="20"/>
  <c r="B68" i="20"/>
  <c r="C68" i="20"/>
  <c r="C57" i="20"/>
  <c r="B57" i="20"/>
  <c r="B36" i="20"/>
  <c r="C36" i="20"/>
  <c r="B37" i="20"/>
  <c r="C37" i="20"/>
  <c r="B38" i="20"/>
  <c r="C38" i="20"/>
  <c r="B39" i="20"/>
  <c r="C39" i="20"/>
  <c r="B40" i="20"/>
  <c r="C40" i="20"/>
  <c r="B41" i="20"/>
  <c r="C41" i="20"/>
  <c r="B42" i="20"/>
  <c r="C42" i="20"/>
  <c r="B43" i="20"/>
  <c r="C43" i="20"/>
  <c r="B44" i="20"/>
  <c r="C44" i="20"/>
  <c r="B45" i="20"/>
  <c r="C45" i="20"/>
  <c r="B46" i="20"/>
  <c r="C46" i="20"/>
  <c r="C35" i="20"/>
  <c r="B35" i="20"/>
  <c r="B9" i="20"/>
  <c r="C9" i="20"/>
  <c r="B10" i="20"/>
  <c r="C10" i="20"/>
  <c r="B11" i="20"/>
  <c r="C11" i="20"/>
  <c r="B12" i="20"/>
  <c r="C12" i="20"/>
  <c r="B13" i="20"/>
  <c r="C13" i="20"/>
  <c r="B14" i="20"/>
  <c r="C14" i="20"/>
  <c r="B15" i="20"/>
  <c r="C15" i="20"/>
  <c r="B16" i="20"/>
  <c r="C16" i="20"/>
  <c r="B17" i="20"/>
  <c r="C17" i="20"/>
  <c r="B18" i="20"/>
  <c r="C18" i="20"/>
  <c r="B19" i="20"/>
  <c r="C19" i="20"/>
  <c r="B58" i="21"/>
  <c r="C58" i="21"/>
  <c r="B59" i="21"/>
  <c r="C59" i="21"/>
  <c r="B60" i="21"/>
  <c r="C60" i="21"/>
  <c r="B61" i="21"/>
  <c r="C61" i="21"/>
  <c r="B62" i="21"/>
  <c r="C62" i="21"/>
  <c r="B63" i="21"/>
  <c r="C63" i="21"/>
  <c r="B64" i="21"/>
  <c r="C64" i="21"/>
  <c r="B65" i="21"/>
  <c r="C65" i="21"/>
  <c r="B66" i="21"/>
  <c r="C66" i="21"/>
  <c r="B67" i="21"/>
  <c r="C67" i="21"/>
  <c r="B68" i="21"/>
  <c r="C68" i="21"/>
  <c r="C57" i="21"/>
  <c r="B57" i="21"/>
  <c r="B36" i="21"/>
  <c r="C36" i="21"/>
  <c r="B37" i="21"/>
  <c r="C37" i="21"/>
  <c r="B38" i="21"/>
  <c r="C38" i="21"/>
  <c r="B39" i="21"/>
  <c r="C39" i="21"/>
  <c r="B40" i="21"/>
  <c r="C40" i="21"/>
  <c r="B41" i="21"/>
  <c r="C41" i="21"/>
  <c r="B42" i="21"/>
  <c r="C42" i="21"/>
  <c r="B43" i="21"/>
  <c r="C43" i="21"/>
  <c r="B44" i="21"/>
  <c r="C44" i="21"/>
  <c r="B45" i="21"/>
  <c r="C45" i="21"/>
  <c r="B46" i="21"/>
  <c r="C46" i="21"/>
  <c r="C35" i="21"/>
  <c r="B35" i="21"/>
  <c r="B9" i="21"/>
  <c r="C9" i="21"/>
  <c r="B10" i="21"/>
  <c r="C10" i="21"/>
  <c r="B11" i="21"/>
  <c r="C11" i="21"/>
  <c r="B12" i="21"/>
  <c r="C12" i="21"/>
  <c r="B13" i="21"/>
  <c r="C13" i="21"/>
  <c r="B14" i="21"/>
  <c r="C14" i="21"/>
  <c r="B15" i="21"/>
  <c r="C15" i="21"/>
  <c r="B16" i="21"/>
  <c r="C16" i="21"/>
  <c r="B17" i="21"/>
  <c r="C17" i="21"/>
  <c r="B18" i="21"/>
  <c r="C18" i="21"/>
  <c r="B19" i="21"/>
  <c r="C19" i="21"/>
  <c r="B58" i="22"/>
  <c r="C58" i="22"/>
  <c r="B59" i="22"/>
  <c r="C59" i="22"/>
  <c r="B60" i="22"/>
  <c r="C60" i="22"/>
  <c r="B61" i="22"/>
  <c r="C61" i="22"/>
  <c r="B62" i="22"/>
  <c r="C62" i="22"/>
  <c r="B63" i="22"/>
  <c r="C63" i="22"/>
  <c r="B64" i="22"/>
  <c r="C64" i="22"/>
  <c r="B65" i="22"/>
  <c r="C65" i="22"/>
  <c r="B66" i="22"/>
  <c r="C66" i="22"/>
  <c r="B67" i="22"/>
  <c r="C67" i="22"/>
  <c r="B68" i="22"/>
  <c r="C68" i="22"/>
  <c r="C57" i="22"/>
  <c r="B57" i="22"/>
  <c r="B36" i="22"/>
  <c r="C36" i="22"/>
  <c r="B37" i="22"/>
  <c r="C37" i="22"/>
  <c r="B38" i="22"/>
  <c r="C38" i="22"/>
  <c r="B39" i="22"/>
  <c r="C39" i="22"/>
  <c r="B40" i="22"/>
  <c r="C40" i="22"/>
  <c r="B41" i="22"/>
  <c r="C41" i="22"/>
  <c r="B42" i="22"/>
  <c r="C42" i="22"/>
  <c r="B43" i="22"/>
  <c r="C43" i="22"/>
  <c r="B44" i="22"/>
  <c r="C44" i="22"/>
  <c r="B45" i="22"/>
  <c r="C45" i="22"/>
  <c r="B46" i="22"/>
  <c r="C46" i="22"/>
  <c r="C35" i="22"/>
  <c r="B35" i="22"/>
  <c r="B9" i="22"/>
  <c r="C9" i="22"/>
  <c r="B10" i="22"/>
  <c r="C10" i="22"/>
  <c r="B11" i="22"/>
  <c r="C11" i="22"/>
  <c r="B12" i="22"/>
  <c r="C12" i="22"/>
  <c r="B13" i="22"/>
  <c r="C13" i="22"/>
  <c r="B14" i="22"/>
  <c r="C14" i="22"/>
  <c r="B15" i="22"/>
  <c r="C15" i="22"/>
  <c r="B16" i="22"/>
  <c r="C16" i="22"/>
  <c r="B17" i="22"/>
  <c r="C17" i="22"/>
  <c r="B18" i="22"/>
  <c r="C18" i="22"/>
  <c r="B19" i="22"/>
  <c r="C19" i="22"/>
  <c r="B58" i="23"/>
  <c r="C58" i="23"/>
  <c r="B59" i="23"/>
  <c r="C59" i="23"/>
  <c r="B60" i="23"/>
  <c r="C60" i="23"/>
  <c r="B61" i="23"/>
  <c r="C61" i="23"/>
  <c r="B62" i="23"/>
  <c r="C62" i="23"/>
  <c r="B63" i="23"/>
  <c r="C63" i="23"/>
  <c r="B64" i="23"/>
  <c r="C64" i="23"/>
  <c r="B65" i="23"/>
  <c r="C65" i="23"/>
  <c r="B66" i="23"/>
  <c r="C66" i="23"/>
  <c r="B67" i="23"/>
  <c r="C67" i="23"/>
  <c r="B68" i="23"/>
  <c r="C68" i="23"/>
  <c r="C57" i="23"/>
  <c r="B57" i="23"/>
  <c r="B36" i="23"/>
  <c r="C36" i="23"/>
  <c r="B37" i="23"/>
  <c r="C37" i="23"/>
  <c r="B38" i="23"/>
  <c r="C38" i="23"/>
  <c r="B39" i="23"/>
  <c r="C39" i="23"/>
  <c r="B40" i="23"/>
  <c r="C40" i="23"/>
  <c r="B41" i="23"/>
  <c r="C41" i="23"/>
  <c r="B42" i="23"/>
  <c r="C42" i="23"/>
  <c r="B43" i="23"/>
  <c r="C43" i="23"/>
  <c r="B44" i="23"/>
  <c r="C44" i="23"/>
  <c r="B45" i="23"/>
  <c r="C45" i="23"/>
  <c r="B46" i="23"/>
  <c r="C46" i="23"/>
  <c r="C35" i="23"/>
  <c r="B35" i="23"/>
  <c r="B9" i="23"/>
  <c r="C9" i="23"/>
  <c r="B10" i="23"/>
  <c r="C10" i="23"/>
  <c r="B11" i="23"/>
  <c r="C11" i="23"/>
  <c r="B12" i="23"/>
  <c r="C12" i="23"/>
  <c r="B13" i="23"/>
  <c r="C13" i="23"/>
  <c r="B14" i="23"/>
  <c r="C14" i="23"/>
  <c r="B15" i="23"/>
  <c r="C15" i="23"/>
  <c r="B16" i="23"/>
  <c r="C16" i="23"/>
  <c r="B17" i="23"/>
  <c r="C17" i="23"/>
  <c r="B18" i="23"/>
  <c r="C18" i="23"/>
  <c r="B19" i="23"/>
  <c r="C19" i="23"/>
  <c r="B58" i="24"/>
  <c r="C58" i="24"/>
  <c r="B59" i="24"/>
  <c r="C59" i="24"/>
  <c r="B60" i="24"/>
  <c r="C60" i="24"/>
  <c r="B61" i="24"/>
  <c r="C61" i="24"/>
  <c r="B62" i="24"/>
  <c r="C62" i="24"/>
  <c r="B63" i="24"/>
  <c r="C63" i="24"/>
  <c r="B64" i="24"/>
  <c r="C64" i="24"/>
  <c r="B65" i="24"/>
  <c r="C65" i="24"/>
  <c r="B66" i="24"/>
  <c r="C66" i="24"/>
  <c r="B67" i="24"/>
  <c r="C67" i="24"/>
  <c r="B68" i="24"/>
  <c r="C68" i="24"/>
  <c r="C57" i="24"/>
  <c r="B57" i="24"/>
  <c r="B36" i="24"/>
  <c r="C36" i="24"/>
  <c r="B37" i="24"/>
  <c r="C37" i="24"/>
  <c r="B38" i="24"/>
  <c r="C38" i="24"/>
  <c r="B39" i="24"/>
  <c r="C39" i="24"/>
  <c r="B40" i="24"/>
  <c r="C40" i="24"/>
  <c r="B41" i="24"/>
  <c r="C41" i="24"/>
  <c r="B42" i="24"/>
  <c r="C42" i="24"/>
  <c r="B43" i="24"/>
  <c r="C43" i="24"/>
  <c r="B44" i="24"/>
  <c r="C44" i="24"/>
  <c r="B45" i="24"/>
  <c r="C45" i="24"/>
  <c r="B46" i="24"/>
  <c r="C46" i="24"/>
  <c r="C35" i="24"/>
  <c r="B35" i="24"/>
  <c r="B9" i="24"/>
  <c r="C9" i="24"/>
  <c r="B10" i="24"/>
  <c r="C10" i="24"/>
  <c r="B11" i="24"/>
  <c r="C11" i="24"/>
  <c r="B12" i="24"/>
  <c r="C12" i="24"/>
  <c r="B13" i="24"/>
  <c r="C13" i="24"/>
  <c r="B14" i="24"/>
  <c r="C14" i="24"/>
  <c r="B15" i="24"/>
  <c r="C15" i="24"/>
  <c r="B16" i="24"/>
  <c r="C16" i="24"/>
  <c r="B17" i="24"/>
  <c r="C17" i="24"/>
  <c r="B18" i="24"/>
  <c r="C18" i="24"/>
  <c r="B19" i="24"/>
  <c r="C19" i="24"/>
  <c r="C68" i="25"/>
  <c r="B68" i="25"/>
  <c r="C67" i="25"/>
  <c r="B67" i="25"/>
  <c r="C66" i="25"/>
  <c r="B66" i="25"/>
  <c r="C65" i="25"/>
  <c r="B65" i="25"/>
  <c r="C64" i="25"/>
  <c r="B64" i="25"/>
  <c r="C63" i="25"/>
  <c r="B63" i="25"/>
  <c r="C62" i="25"/>
  <c r="B62" i="25"/>
  <c r="C61" i="25"/>
  <c r="B61" i="25"/>
  <c r="C60" i="25"/>
  <c r="B60" i="25"/>
  <c r="C59" i="25"/>
  <c r="B59" i="25"/>
  <c r="C58" i="25"/>
  <c r="B58" i="25"/>
  <c r="C57" i="25"/>
  <c r="B57" i="25"/>
  <c r="C46" i="25"/>
  <c r="B46" i="25"/>
  <c r="C45" i="25"/>
  <c r="B45" i="25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19" i="25"/>
  <c r="B19" i="25"/>
  <c r="C18" i="25"/>
  <c r="B18" i="25"/>
  <c r="C17" i="25"/>
  <c r="B17" i="25"/>
  <c r="C16" i="25"/>
  <c r="B16" i="25"/>
  <c r="C15" i="25"/>
  <c r="B15" i="25"/>
  <c r="C14" i="25"/>
  <c r="B14" i="25"/>
  <c r="C13" i="25"/>
  <c r="B13" i="25"/>
  <c r="C12" i="25"/>
  <c r="B12" i="25"/>
  <c r="C11" i="25"/>
  <c r="B11" i="25"/>
  <c r="C10" i="25"/>
  <c r="B10" i="25"/>
  <c r="C9" i="25"/>
  <c r="B9" i="25"/>
  <c r="C68" i="26"/>
  <c r="B68" i="26"/>
  <c r="C67" i="26"/>
  <c r="B67" i="26"/>
  <c r="C66" i="26"/>
  <c r="B66" i="26"/>
  <c r="C65" i="26"/>
  <c r="B65" i="26"/>
  <c r="C64" i="26"/>
  <c r="B64" i="26"/>
  <c r="C63" i="26"/>
  <c r="B63" i="26"/>
  <c r="C62" i="26"/>
  <c r="B62" i="26"/>
  <c r="C61" i="26"/>
  <c r="B61" i="26"/>
  <c r="C60" i="26"/>
  <c r="B60" i="26"/>
  <c r="C59" i="26"/>
  <c r="B59" i="26"/>
  <c r="C58" i="26"/>
  <c r="B58" i="26"/>
  <c r="C57" i="26"/>
  <c r="B57" i="26"/>
  <c r="C46" i="26"/>
  <c r="B46" i="26"/>
  <c r="C45" i="26"/>
  <c r="B45" i="26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47" i="26"/>
  <c r="C47" i="26"/>
  <c r="B48" i="26"/>
  <c r="C48" i="26"/>
  <c r="B35" i="26"/>
  <c r="C19" i="26"/>
  <c r="B19" i="26"/>
  <c r="C18" i="26"/>
  <c r="B18" i="26"/>
  <c r="C17" i="26"/>
  <c r="B17" i="26"/>
  <c r="C16" i="26"/>
  <c r="B16" i="26"/>
  <c r="C15" i="26"/>
  <c r="B15" i="26"/>
  <c r="C14" i="26"/>
  <c r="B14" i="26"/>
  <c r="C13" i="26"/>
  <c r="B13" i="26"/>
  <c r="C12" i="26"/>
  <c r="B12" i="26"/>
  <c r="C11" i="26"/>
  <c r="B11" i="26"/>
  <c r="C10" i="26"/>
  <c r="B10" i="26"/>
  <c r="C9" i="26"/>
  <c r="B9" i="26"/>
  <c r="C8" i="5"/>
  <c r="B8" i="5"/>
  <c r="C8" i="4"/>
  <c r="B8" i="4"/>
  <c r="C47" i="1"/>
  <c r="C48" i="1"/>
  <c r="B48" i="1"/>
  <c r="B47" i="1"/>
  <c r="C69" i="29"/>
  <c r="C70" i="29"/>
  <c r="B70" i="29"/>
  <c r="B69" i="29"/>
  <c r="C47" i="29"/>
  <c r="C48" i="29"/>
  <c r="B48" i="29"/>
  <c r="B47" i="29"/>
  <c r="C20" i="29"/>
  <c r="C21" i="29"/>
  <c r="B21" i="29"/>
  <c r="B20" i="29"/>
  <c r="I55" i="29"/>
  <c r="H55" i="29"/>
  <c r="F55" i="29"/>
  <c r="E55" i="29"/>
  <c r="C55" i="29"/>
  <c r="B55" i="29"/>
  <c r="I33" i="29"/>
  <c r="H33" i="29"/>
  <c r="F33" i="29"/>
  <c r="E33" i="29"/>
  <c r="C33" i="29"/>
  <c r="B33" i="29"/>
  <c r="I6" i="29"/>
  <c r="H6" i="29"/>
  <c r="F6" i="29"/>
  <c r="E6" i="29"/>
  <c r="C6" i="29"/>
  <c r="B6" i="29"/>
  <c r="B73" i="26"/>
  <c r="C73" i="26"/>
  <c r="C72" i="26"/>
  <c r="B72" i="26"/>
  <c r="B51" i="26"/>
  <c r="C51" i="26"/>
  <c r="C50" i="26"/>
  <c r="B50" i="26"/>
  <c r="B28" i="26"/>
  <c r="C28" i="26"/>
  <c r="C27" i="26"/>
  <c r="B27" i="26"/>
  <c r="B73" i="25"/>
  <c r="C73" i="25"/>
  <c r="C72" i="25"/>
  <c r="B72" i="25"/>
  <c r="B51" i="25"/>
  <c r="C51" i="25"/>
  <c r="C50" i="25"/>
  <c r="B50" i="25"/>
  <c r="B28" i="25"/>
  <c r="C28" i="25"/>
  <c r="C27" i="25"/>
  <c r="B27" i="25"/>
  <c r="B73" i="24"/>
  <c r="C73" i="24"/>
  <c r="C72" i="24"/>
  <c r="B72" i="24"/>
  <c r="B51" i="24"/>
  <c r="C51" i="24"/>
  <c r="C50" i="24"/>
  <c r="B50" i="24"/>
  <c r="B28" i="24"/>
  <c r="C28" i="24"/>
  <c r="C27" i="24"/>
  <c r="B27" i="24"/>
  <c r="B73" i="23"/>
  <c r="C73" i="23"/>
  <c r="C72" i="23"/>
  <c r="B72" i="23"/>
  <c r="B51" i="23"/>
  <c r="C51" i="23"/>
  <c r="C50" i="23"/>
  <c r="B50" i="23"/>
  <c r="B28" i="23"/>
  <c r="C28" i="23"/>
  <c r="C27" i="23"/>
  <c r="B27" i="23"/>
  <c r="B73" i="22"/>
  <c r="C73" i="22"/>
  <c r="C72" i="22"/>
  <c r="B72" i="22"/>
  <c r="B51" i="22"/>
  <c r="C51" i="22"/>
  <c r="C50" i="22"/>
  <c r="B50" i="22"/>
  <c r="B28" i="22"/>
  <c r="C28" i="22"/>
  <c r="C27" i="22"/>
  <c r="B27" i="22"/>
  <c r="B73" i="21"/>
  <c r="C73" i="21"/>
  <c r="C72" i="21"/>
  <c r="B72" i="21"/>
  <c r="B51" i="21"/>
  <c r="C51" i="21"/>
  <c r="C50" i="21"/>
  <c r="B50" i="21"/>
  <c r="B28" i="21"/>
  <c r="C28" i="21"/>
  <c r="C27" i="21"/>
  <c r="B27" i="21"/>
  <c r="B73" i="20"/>
  <c r="C73" i="20"/>
  <c r="C72" i="20"/>
  <c r="B72" i="20"/>
  <c r="B51" i="20"/>
  <c r="C51" i="20"/>
  <c r="C50" i="20"/>
  <c r="B50" i="20"/>
  <c r="B28" i="20"/>
  <c r="C28" i="20"/>
  <c r="C27" i="20"/>
  <c r="B27" i="20"/>
  <c r="B73" i="19"/>
  <c r="C73" i="19"/>
  <c r="C72" i="19"/>
  <c r="B72" i="19"/>
  <c r="B51" i="19"/>
  <c r="C51" i="19"/>
  <c r="C50" i="19"/>
  <c r="B50" i="19"/>
  <c r="B28" i="19"/>
  <c r="C28" i="19"/>
  <c r="C27" i="19"/>
  <c r="B27" i="19"/>
  <c r="B73" i="18"/>
  <c r="C73" i="18"/>
  <c r="C72" i="18"/>
  <c r="B72" i="18"/>
  <c r="B51" i="18"/>
  <c r="C51" i="18"/>
  <c r="C50" i="18"/>
  <c r="B50" i="18"/>
  <c r="B28" i="18"/>
  <c r="C28" i="18"/>
  <c r="C27" i="18"/>
  <c r="B27" i="18"/>
  <c r="B73" i="17"/>
  <c r="C73" i="17"/>
  <c r="C72" i="17"/>
  <c r="B72" i="17"/>
  <c r="B51" i="17"/>
  <c r="C51" i="17"/>
  <c r="C50" i="17"/>
  <c r="B50" i="17"/>
  <c r="B28" i="17"/>
  <c r="C28" i="17"/>
  <c r="C27" i="17"/>
  <c r="B27" i="17"/>
  <c r="B73" i="16"/>
  <c r="C73" i="16"/>
  <c r="C72" i="16"/>
  <c r="B72" i="16"/>
  <c r="B51" i="16"/>
  <c r="C51" i="16"/>
  <c r="C50" i="16"/>
  <c r="B50" i="16"/>
  <c r="B28" i="16"/>
  <c r="C28" i="16"/>
  <c r="C27" i="16"/>
  <c r="B27" i="16"/>
  <c r="B73" i="15"/>
  <c r="C73" i="15"/>
  <c r="C72" i="15"/>
  <c r="B72" i="15"/>
  <c r="B51" i="15"/>
  <c r="C51" i="15"/>
  <c r="C50" i="15"/>
  <c r="B50" i="15"/>
  <c r="B28" i="15"/>
  <c r="C28" i="15"/>
  <c r="C27" i="15"/>
  <c r="B27" i="15"/>
  <c r="B73" i="14"/>
  <c r="C73" i="14"/>
  <c r="C72" i="14"/>
  <c r="B72" i="14"/>
  <c r="B51" i="14"/>
  <c r="C51" i="14"/>
  <c r="C50" i="14"/>
  <c r="B50" i="14"/>
  <c r="B28" i="14"/>
  <c r="C28" i="14"/>
  <c r="C27" i="14"/>
  <c r="B27" i="14"/>
  <c r="B73" i="13"/>
  <c r="C73" i="13"/>
  <c r="C72" i="13"/>
  <c r="B72" i="13"/>
  <c r="B51" i="13"/>
  <c r="C51" i="13"/>
  <c r="C50" i="13"/>
  <c r="B50" i="13"/>
  <c r="B28" i="13"/>
  <c r="C28" i="13"/>
  <c r="C27" i="13"/>
  <c r="B27" i="13"/>
  <c r="B73" i="12"/>
  <c r="C73" i="12"/>
  <c r="C72" i="12"/>
  <c r="B72" i="12"/>
  <c r="B51" i="12"/>
  <c r="C51" i="12"/>
  <c r="C50" i="12"/>
  <c r="B50" i="12"/>
  <c r="B28" i="12"/>
  <c r="C28" i="12"/>
  <c r="C27" i="12"/>
  <c r="B27" i="12"/>
  <c r="B73" i="11"/>
  <c r="C73" i="11"/>
  <c r="C72" i="11"/>
  <c r="B72" i="11"/>
  <c r="B51" i="11"/>
  <c r="C51" i="11"/>
  <c r="C50" i="11"/>
  <c r="B50" i="11"/>
  <c r="B28" i="11"/>
  <c r="C28" i="11"/>
  <c r="C27" i="11"/>
  <c r="B27" i="11"/>
  <c r="B73" i="10"/>
  <c r="C73" i="10"/>
  <c r="C72" i="10"/>
  <c r="B72" i="10"/>
  <c r="B51" i="10"/>
  <c r="C51" i="10"/>
  <c r="C50" i="10"/>
  <c r="B50" i="10"/>
  <c r="B28" i="10"/>
  <c r="C28" i="10"/>
  <c r="C27" i="10"/>
  <c r="B27" i="10"/>
  <c r="B73" i="9"/>
  <c r="C73" i="9"/>
  <c r="C72" i="9"/>
  <c r="B72" i="9"/>
  <c r="B51" i="9"/>
  <c r="C51" i="9"/>
  <c r="C50" i="9"/>
  <c r="B50" i="9"/>
  <c r="B28" i="9"/>
  <c r="C28" i="9"/>
  <c r="C27" i="9"/>
  <c r="B27" i="9"/>
  <c r="B73" i="8"/>
  <c r="C73" i="8"/>
  <c r="C72" i="8"/>
  <c r="B72" i="8"/>
  <c r="B51" i="8"/>
  <c r="C51" i="8"/>
  <c r="C50" i="8"/>
  <c r="B50" i="8"/>
  <c r="B28" i="8"/>
  <c r="C28" i="8"/>
  <c r="C27" i="8"/>
  <c r="B27" i="8"/>
  <c r="B73" i="7"/>
  <c r="C73" i="7"/>
  <c r="C72" i="7"/>
  <c r="B72" i="7"/>
  <c r="B51" i="7"/>
  <c r="C51" i="7"/>
  <c r="C50" i="7"/>
  <c r="B50" i="7"/>
  <c r="B28" i="7"/>
  <c r="C28" i="7"/>
  <c r="C27" i="7"/>
  <c r="B27" i="7"/>
  <c r="B73" i="6"/>
  <c r="C73" i="6"/>
  <c r="C72" i="6"/>
  <c r="B72" i="6"/>
  <c r="B51" i="6"/>
  <c r="C51" i="6"/>
  <c r="C50" i="6"/>
  <c r="B50" i="6"/>
  <c r="B28" i="6"/>
  <c r="C28" i="6"/>
  <c r="C27" i="6"/>
  <c r="B27" i="6"/>
  <c r="B73" i="5"/>
  <c r="C73" i="5"/>
  <c r="C72" i="5"/>
  <c r="B72" i="5"/>
  <c r="B51" i="5"/>
  <c r="C51" i="5"/>
  <c r="C50" i="5"/>
  <c r="B50" i="5"/>
  <c r="B28" i="5"/>
  <c r="C28" i="5"/>
  <c r="C27" i="5"/>
  <c r="B27" i="5"/>
  <c r="B73" i="4"/>
  <c r="C73" i="4"/>
  <c r="C72" i="4"/>
  <c r="B72" i="4"/>
  <c r="B51" i="4"/>
  <c r="C51" i="4"/>
  <c r="C50" i="4"/>
  <c r="B50" i="4"/>
  <c r="B28" i="4"/>
  <c r="C28" i="4"/>
  <c r="C27" i="4"/>
  <c r="B27" i="4"/>
  <c r="B73" i="1"/>
  <c r="C73" i="1"/>
  <c r="C72" i="1"/>
  <c r="B72" i="1"/>
  <c r="B51" i="1"/>
  <c r="C51" i="1"/>
  <c r="C50" i="1"/>
  <c r="B50" i="1"/>
  <c r="B28" i="1"/>
  <c r="C28" i="1"/>
  <c r="C27" i="1"/>
  <c r="B27" i="1"/>
  <c r="B24" i="26"/>
  <c r="C24" i="26"/>
  <c r="C23" i="26"/>
  <c r="B23" i="26"/>
  <c r="B24" i="25"/>
  <c r="C24" i="25"/>
  <c r="C23" i="25"/>
  <c r="B23" i="25"/>
  <c r="B24" i="24"/>
  <c r="C24" i="24"/>
  <c r="C23" i="24"/>
  <c r="B23" i="24"/>
  <c r="B24" i="23"/>
  <c r="C24" i="23"/>
  <c r="C23" i="23"/>
  <c r="B23" i="23"/>
  <c r="B24" i="22"/>
  <c r="C24" i="22"/>
  <c r="C23" i="22"/>
  <c r="B23" i="22"/>
  <c r="B24" i="21"/>
  <c r="C24" i="21"/>
  <c r="C23" i="21"/>
  <c r="B23" i="21"/>
  <c r="B24" i="20"/>
  <c r="C24" i="20"/>
  <c r="C23" i="20"/>
  <c r="B23" i="20"/>
  <c r="B24" i="19"/>
  <c r="C24" i="19"/>
  <c r="C23" i="19"/>
  <c r="B23" i="19"/>
  <c r="B24" i="18"/>
  <c r="C24" i="18"/>
  <c r="C23" i="18"/>
  <c r="B23" i="18"/>
  <c r="B24" i="17"/>
  <c r="C24" i="17"/>
  <c r="C23" i="17"/>
  <c r="B23" i="17"/>
  <c r="B24" i="16"/>
  <c r="C24" i="16"/>
  <c r="C23" i="16"/>
  <c r="B23" i="16"/>
  <c r="B24" i="15"/>
  <c r="C24" i="15"/>
  <c r="C23" i="15"/>
  <c r="B23" i="15"/>
  <c r="B24" i="14"/>
  <c r="C24" i="14"/>
  <c r="C23" i="14"/>
  <c r="B23" i="14"/>
  <c r="B24" i="13"/>
  <c r="C24" i="13"/>
  <c r="C23" i="13"/>
  <c r="B23" i="13"/>
  <c r="B24" i="12"/>
  <c r="C24" i="12"/>
  <c r="C23" i="12"/>
  <c r="B23" i="12"/>
  <c r="B24" i="11"/>
  <c r="C24" i="11"/>
  <c r="C23" i="11"/>
  <c r="B23" i="11"/>
  <c r="B24" i="10"/>
  <c r="C24" i="10"/>
  <c r="C23" i="10"/>
  <c r="B23" i="10"/>
  <c r="B24" i="9"/>
  <c r="C24" i="9"/>
  <c r="C23" i="9"/>
  <c r="B23" i="9"/>
  <c r="B24" i="8"/>
  <c r="C24" i="8"/>
  <c r="C23" i="8"/>
  <c r="B23" i="8"/>
  <c r="B24" i="7"/>
  <c r="C24" i="7"/>
  <c r="C23" i="7"/>
  <c r="B23" i="7"/>
  <c r="B24" i="6"/>
  <c r="C24" i="6"/>
  <c r="C23" i="6"/>
  <c r="B23" i="6"/>
  <c r="B24" i="5"/>
  <c r="C24" i="5"/>
  <c r="C23" i="5"/>
  <c r="B23" i="5"/>
  <c r="B24" i="4"/>
  <c r="C24" i="4"/>
  <c r="C23" i="4"/>
  <c r="B23" i="4"/>
  <c r="B24" i="1"/>
  <c r="C24" i="1"/>
  <c r="C23" i="1"/>
  <c r="B23" i="1"/>
  <c r="C22" i="26"/>
  <c r="B22" i="26"/>
  <c r="C22" i="25"/>
  <c r="B22" i="25"/>
  <c r="C22" i="24"/>
  <c r="B22" i="24"/>
  <c r="C22" i="23"/>
  <c r="B22" i="23"/>
  <c r="C22" i="22"/>
  <c r="B22" i="22"/>
  <c r="C22" i="21"/>
  <c r="B22" i="21"/>
  <c r="C22" i="20"/>
  <c r="B22" i="20"/>
  <c r="C22" i="19"/>
  <c r="B22" i="19"/>
  <c r="C22" i="18"/>
  <c r="B22" i="18"/>
  <c r="C22" i="17"/>
  <c r="B22" i="17"/>
  <c r="C22" i="16"/>
  <c r="B22" i="16"/>
  <c r="C22" i="15"/>
  <c r="B22" i="15"/>
  <c r="C22" i="14"/>
  <c r="B22" i="14"/>
  <c r="C22" i="13"/>
  <c r="B22" i="13"/>
  <c r="C22" i="12"/>
  <c r="B22" i="12"/>
  <c r="C22" i="11"/>
  <c r="B22" i="11"/>
  <c r="C22" i="10"/>
  <c r="B22" i="10"/>
  <c r="C22" i="9"/>
  <c r="B22" i="9"/>
  <c r="C22" i="8"/>
  <c r="B22" i="8"/>
  <c r="C22" i="7"/>
  <c r="B22" i="7"/>
  <c r="C22" i="6"/>
  <c r="B22" i="6"/>
  <c r="C22" i="5"/>
  <c r="B22" i="5"/>
  <c r="C22" i="4"/>
  <c r="B22" i="4"/>
  <c r="C22" i="1"/>
  <c r="B22" i="1"/>
  <c r="C26" i="26"/>
  <c r="B26" i="26"/>
  <c r="C26" i="25"/>
  <c r="B26" i="25"/>
  <c r="C26" i="24"/>
  <c r="B26" i="24"/>
  <c r="C26" i="23"/>
  <c r="B26" i="23"/>
  <c r="C26" i="22"/>
  <c r="B26" i="22"/>
  <c r="C26" i="21"/>
  <c r="B26" i="21"/>
  <c r="C26" i="20"/>
  <c r="B26" i="20"/>
  <c r="C26" i="19"/>
  <c r="B26" i="19"/>
  <c r="C26" i="18"/>
  <c r="B26" i="18"/>
  <c r="C26" i="17"/>
  <c r="B26" i="17"/>
  <c r="C26" i="16"/>
  <c r="B26" i="16"/>
  <c r="C26" i="15"/>
  <c r="B26" i="15"/>
  <c r="C26" i="14"/>
  <c r="B26" i="14"/>
  <c r="C26" i="13"/>
  <c r="B26" i="13"/>
  <c r="C26" i="12"/>
  <c r="B26" i="12"/>
  <c r="C26" i="11"/>
  <c r="B26" i="11"/>
  <c r="C26" i="10"/>
  <c r="B26" i="10"/>
  <c r="C26" i="9"/>
  <c r="B26" i="9"/>
  <c r="C26" i="8"/>
  <c r="B26" i="8"/>
  <c r="C26" i="7"/>
  <c r="B26" i="7"/>
  <c r="C26" i="6"/>
  <c r="B26" i="6"/>
  <c r="C26" i="5"/>
  <c r="B26" i="5"/>
  <c r="C26" i="4"/>
  <c r="B26" i="4"/>
  <c r="C26" i="1"/>
  <c r="B26" i="1"/>
  <c r="C71" i="26"/>
  <c r="B71" i="26"/>
  <c r="C49" i="26"/>
  <c r="B49" i="26"/>
  <c r="C25" i="26"/>
  <c r="B25" i="26"/>
  <c r="C71" i="25"/>
  <c r="B71" i="25"/>
  <c r="C49" i="25"/>
  <c r="B49" i="25"/>
  <c r="C25" i="25"/>
  <c r="B25" i="25"/>
  <c r="C71" i="24"/>
  <c r="B71" i="24"/>
  <c r="C49" i="24"/>
  <c r="B49" i="24"/>
  <c r="C25" i="24"/>
  <c r="B25" i="24"/>
  <c r="C71" i="23"/>
  <c r="B71" i="23"/>
  <c r="C49" i="23"/>
  <c r="B49" i="23"/>
  <c r="C25" i="23"/>
  <c r="B25" i="23"/>
  <c r="C71" i="22"/>
  <c r="B71" i="22"/>
  <c r="C49" i="22"/>
  <c r="B49" i="22"/>
  <c r="C25" i="22"/>
  <c r="B25" i="22"/>
  <c r="C71" i="21"/>
  <c r="B71" i="21"/>
  <c r="C49" i="21"/>
  <c r="B49" i="21"/>
  <c r="C25" i="21"/>
  <c r="B25" i="21"/>
  <c r="C71" i="20"/>
  <c r="B71" i="20"/>
  <c r="C49" i="20"/>
  <c r="B49" i="20"/>
  <c r="C25" i="20"/>
  <c r="B25" i="20"/>
  <c r="C71" i="19"/>
  <c r="B71" i="19"/>
  <c r="C49" i="19"/>
  <c r="B49" i="19"/>
  <c r="C25" i="19"/>
  <c r="B25" i="19"/>
  <c r="C71" i="18"/>
  <c r="B71" i="18"/>
  <c r="C49" i="18"/>
  <c r="B49" i="18"/>
  <c r="C25" i="18"/>
  <c r="B25" i="18"/>
  <c r="C71" i="17"/>
  <c r="B71" i="17"/>
  <c r="C49" i="17"/>
  <c r="B49" i="17"/>
  <c r="C25" i="17"/>
  <c r="B25" i="17"/>
  <c r="C71" i="16"/>
  <c r="B71" i="16"/>
  <c r="C49" i="16"/>
  <c r="B49" i="16"/>
  <c r="C25" i="16"/>
  <c r="B25" i="16"/>
  <c r="C71" i="15"/>
  <c r="B71" i="15"/>
  <c r="C49" i="15"/>
  <c r="B49" i="15"/>
  <c r="C25" i="15"/>
  <c r="B25" i="15"/>
  <c r="C71" i="14"/>
  <c r="B71" i="14"/>
  <c r="C49" i="14"/>
  <c r="B49" i="14"/>
  <c r="C25" i="14"/>
  <c r="B25" i="14"/>
  <c r="C71" i="13"/>
  <c r="B71" i="13"/>
  <c r="C49" i="13"/>
  <c r="B49" i="13"/>
  <c r="C25" i="13"/>
  <c r="B25" i="13"/>
  <c r="C71" i="12"/>
  <c r="B71" i="12"/>
  <c r="C49" i="12"/>
  <c r="B49" i="12"/>
  <c r="C25" i="12"/>
  <c r="B25" i="12"/>
  <c r="C71" i="11"/>
  <c r="B71" i="11"/>
  <c r="C49" i="11"/>
  <c r="B49" i="11"/>
  <c r="C25" i="11"/>
  <c r="B25" i="11"/>
  <c r="C71" i="10"/>
  <c r="B71" i="10"/>
  <c r="C49" i="10"/>
  <c r="B49" i="10"/>
  <c r="C25" i="10"/>
  <c r="B25" i="10"/>
  <c r="C71" i="9"/>
  <c r="B71" i="9"/>
  <c r="C49" i="9"/>
  <c r="B49" i="9"/>
  <c r="C25" i="9"/>
  <c r="B25" i="9"/>
  <c r="C71" i="8"/>
  <c r="B71" i="8"/>
  <c r="C49" i="8"/>
  <c r="B49" i="8"/>
  <c r="C25" i="8"/>
  <c r="B25" i="8"/>
  <c r="C71" i="7"/>
  <c r="B71" i="7"/>
  <c r="C49" i="7"/>
  <c r="B49" i="7"/>
  <c r="C25" i="7"/>
  <c r="B25" i="7"/>
  <c r="C71" i="6"/>
  <c r="B71" i="6"/>
  <c r="C49" i="6"/>
  <c r="B49" i="6"/>
  <c r="C25" i="6"/>
  <c r="B25" i="6"/>
  <c r="C71" i="5"/>
  <c r="B71" i="5"/>
  <c r="C49" i="5"/>
  <c r="B49" i="5"/>
  <c r="C25" i="5"/>
  <c r="B25" i="5"/>
  <c r="C71" i="4"/>
  <c r="B71" i="4"/>
  <c r="C49" i="4"/>
  <c r="B49" i="4"/>
  <c r="C25" i="4"/>
  <c r="B25" i="4"/>
  <c r="C71" i="1"/>
  <c r="B71" i="1"/>
  <c r="C49" i="1"/>
  <c r="B49" i="1"/>
  <c r="C25" i="1"/>
  <c r="B25" i="1"/>
  <c r="B70" i="26"/>
  <c r="C70" i="26"/>
  <c r="C69" i="26"/>
  <c r="B69" i="26"/>
  <c r="B21" i="26"/>
  <c r="C21" i="26"/>
  <c r="C20" i="26"/>
  <c r="B20" i="26"/>
  <c r="B70" i="25"/>
  <c r="C70" i="25"/>
  <c r="C69" i="25"/>
  <c r="B69" i="25"/>
  <c r="B48" i="25"/>
  <c r="C48" i="25"/>
  <c r="C47" i="25"/>
  <c r="B47" i="25"/>
  <c r="B21" i="25"/>
  <c r="C21" i="25"/>
  <c r="C20" i="25"/>
  <c r="B20" i="25"/>
  <c r="B70" i="24"/>
  <c r="C70" i="24"/>
  <c r="C69" i="24"/>
  <c r="B69" i="24"/>
  <c r="B48" i="24"/>
  <c r="C48" i="24"/>
  <c r="C47" i="24"/>
  <c r="B47" i="24"/>
  <c r="B21" i="24"/>
  <c r="C21" i="24"/>
  <c r="C20" i="24"/>
  <c r="B20" i="24"/>
  <c r="B70" i="23"/>
  <c r="C70" i="23"/>
  <c r="C69" i="23"/>
  <c r="B69" i="23"/>
  <c r="B48" i="23"/>
  <c r="C48" i="23"/>
  <c r="C47" i="23"/>
  <c r="B47" i="23"/>
  <c r="B21" i="23"/>
  <c r="C21" i="23"/>
  <c r="C20" i="23"/>
  <c r="B20" i="23"/>
  <c r="B70" i="22"/>
  <c r="C70" i="22"/>
  <c r="C69" i="22"/>
  <c r="B69" i="22"/>
  <c r="B48" i="22"/>
  <c r="C48" i="22"/>
  <c r="C47" i="22"/>
  <c r="B47" i="22"/>
  <c r="B21" i="22"/>
  <c r="C21" i="22"/>
  <c r="C20" i="22"/>
  <c r="B20" i="22"/>
  <c r="B70" i="21"/>
  <c r="C70" i="21"/>
  <c r="C69" i="21"/>
  <c r="B69" i="21"/>
  <c r="B48" i="21"/>
  <c r="C48" i="21"/>
  <c r="C47" i="21"/>
  <c r="B47" i="21"/>
  <c r="B21" i="21"/>
  <c r="C21" i="21"/>
  <c r="C20" i="21"/>
  <c r="B20" i="21"/>
  <c r="B70" i="20"/>
  <c r="C70" i="20"/>
  <c r="C69" i="20"/>
  <c r="B69" i="20"/>
  <c r="B48" i="20"/>
  <c r="C48" i="20"/>
  <c r="C47" i="20"/>
  <c r="B47" i="20"/>
  <c r="B21" i="20"/>
  <c r="C21" i="20"/>
  <c r="C20" i="20"/>
  <c r="B20" i="20"/>
  <c r="B70" i="19"/>
  <c r="C70" i="19"/>
  <c r="C69" i="19"/>
  <c r="B69" i="19"/>
  <c r="B48" i="19"/>
  <c r="C48" i="19"/>
  <c r="C47" i="19"/>
  <c r="B47" i="19"/>
  <c r="B21" i="19"/>
  <c r="C21" i="19"/>
  <c r="C20" i="19"/>
  <c r="B20" i="19"/>
  <c r="B70" i="18"/>
  <c r="C70" i="18"/>
  <c r="C69" i="18"/>
  <c r="B69" i="18"/>
  <c r="B48" i="18"/>
  <c r="C48" i="18"/>
  <c r="C47" i="18"/>
  <c r="B47" i="18"/>
  <c r="B21" i="18"/>
  <c r="C21" i="18"/>
  <c r="C20" i="18"/>
  <c r="B20" i="18"/>
  <c r="B70" i="17"/>
  <c r="C70" i="17"/>
  <c r="C69" i="17"/>
  <c r="B69" i="17"/>
  <c r="B48" i="17"/>
  <c r="C48" i="17"/>
  <c r="C47" i="17"/>
  <c r="B47" i="17"/>
  <c r="B21" i="17"/>
  <c r="C21" i="17"/>
  <c r="C20" i="17"/>
  <c r="B20" i="17"/>
  <c r="B70" i="16"/>
  <c r="C70" i="16"/>
  <c r="C69" i="16"/>
  <c r="B69" i="16"/>
  <c r="B48" i="16"/>
  <c r="C48" i="16"/>
  <c r="C47" i="16"/>
  <c r="B47" i="16"/>
  <c r="B21" i="16"/>
  <c r="C21" i="16"/>
  <c r="C20" i="16"/>
  <c r="B20" i="16"/>
  <c r="B70" i="15"/>
  <c r="C70" i="15"/>
  <c r="C69" i="15"/>
  <c r="B69" i="15"/>
  <c r="B48" i="15"/>
  <c r="C48" i="15"/>
  <c r="C47" i="15"/>
  <c r="B47" i="15"/>
  <c r="B21" i="15"/>
  <c r="C21" i="15"/>
  <c r="C20" i="15"/>
  <c r="B20" i="15"/>
  <c r="B70" i="14"/>
  <c r="C70" i="14"/>
  <c r="C69" i="14"/>
  <c r="B69" i="14"/>
  <c r="B48" i="14"/>
  <c r="C48" i="14"/>
  <c r="C47" i="14"/>
  <c r="B47" i="14"/>
  <c r="B21" i="14"/>
  <c r="C21" i="14"/>
  <c r="C20" i="14"/>
  <c r="B20" i="14"/>
  <c r="B70" i="13"/>
  <c r="C70" i="13"/>
  <c r="C69" i="13"/>
  <c r="B69" i="13"/>
  <c r="B48" i="13"/>
  <c r="C48" i="13"/>
  <c r="C47" i="13"/>
  <c r="B47" i="13"/>
  <c r="B21" i="13"/>
  <c r="C21" i="13"/>
  <c r="C20" i="13"/>
  <c r="B20" i="13"/>
  <c r="B70" i="12"/>
  <c r="C70" i="12"/>
  <c r="C69" i="12"/>
  <c r="B69" i="12"/>
  <c r="B48" i="12"/>
  <c r="C48" i="12"/>
  <c r="C47" i="12"/>
  <c r="B47" i="12"/>
  <c r="B21" i="12"/>
  <c r="C21" i="12"/>
  <c r="C20" i="12"/>
  <c r="B20" i="12"/>
  <c r="B70" i="11"/>
  <c r="C70" i="11"/>
  <c r="C69" i="11"/>
  <c r="B69" i="11"/>
  <c r="B48" i="11"/>
  <c r="C48" i="11"/>
  <c r="C47" i="11"/>
  <c r="B47" i="11"/>
  <c r="B21" i="11"/>
  <c r="C21" i="11"/>
  <c r="C20" i="11"/>
  <c r="B20" i="11"/>
  <c r="B70" i="10"/>
  <c r="C70" i="10"/>
  <c r="C69" i="10"/>
  <c r="B69" i="10"/>
  <c r="B48" i="10"/>
  <c r="C48" i="10"/>
  <c r="C47" i="10"/>
  <c r="B47" i="10"/>
  <c r="B21" i="10"/>
  <c r="C21" i="10"/>
  <c r="C20" i="10"/>
  <c r="B20" i="10"/>
  <c r="B70" i="9"/>
  <c r="C70" i="9"/>
  <c r="C69" i="9"/>
  <c r="B69" i="9"/>
  <c r="B48" i="9"/>
  <c r="C48" i="9"/>
  <c r="C47" i="9"/>
  <c r="B47" i="9"/>
  <c r="B21" i="9"/>
  <c r="C21" i="9"/>
  <c r="C20" i="9"/>
  <c r="B20" i="9"/>
  <c r="B70" i="8"/>
  <c r="C70" i="8"/>
  <c r="C69" i="8"/>
  <c r="B69" i="8"/>
  <c r="B48" i="8"/>
  <c r="C48" i="8"/>
  <c r="C47" i="8"/>
  <c r="B47" i="8"/>
  <c r="B21" i="8"/>
  <c r="C21" i="8"/>
  <c r="C20" i="8"/>
  <c r="B20" i="8"/>
  <c r="B70" i="7"/>
  <c r="C70" i="7"/>
  <c r="C69" i="7"/>
  <c r="B69" i="7"/>
  <c r="B48" i="7"/>
  <c r="C48" i="7"/>
  <c r="C47" i="7"/>
  <c r="B47" i="7"/>
  <c r="B21" i="7"/>
  <c r="C21" i="7"/>
  <c r="C20" i="7"/>
  <c r="B20" i="7"/>
  <c r="B70" i="6"/>
  <c r="C70" i="6"/>
  <c r="C69" i="6"/>
  <c r="B69" i="6"/>
  <c r="B48" i="6"/>
  <c r="C48" i="6"/>
  <c r="C47" i="6"/>
  <c r="B47" i="6"/>
  <c r="B21" i="6"/>
  <c r="C21" i="6"/>
  <c r="C20" i="6"/>
  <c r="B20" i="6"/>
  <c r="B70" i="5"/>
  <c r="C70" i="5"/>
  <c r="C69" i="5"/>
  <c r="B69" i="5"/>
  <c r="B48" i="5"/>
  <c r="C48" i="5"/>
  <c r="C47" i="5"/>
  <c r="B47" i="5"/>
  <c r="B21" i="5"/>
  <c r="C21" i="5"/>
  <c r="C20" i="5"/>
  <c r="B20" i="5"/>
  <c r="B70" i="4"/>
  <c r="C70" i="4"/>
  <c r="C69" i="4"/>
  <c r="B69" i="4"/>
  <c r="B48" i="4"/>
  <c r="C48" i="4"/>
  <c r="C47" i="4"/>
  <c r="B47" i="4"/>
  <c r="B21" i="4"/>
  <c r="C21" i="4"/>
  <c r="C20" i="4"/>
  <c r="B20" i="4"/>
  <c r="B70" i="1"/>
  <c r="C70" i="1"/>
  <c r="C69" i="1"/>
  <c r="B69" i="1"/>
  <c r="B21" i="1"/>
  <c r="C21" i="1"/>
  <c r="C20" i="1"/>
  <c r="B20" i="1"/>
  <c r="C8" i="26"/>
  <c r="B8" i="26"/>
  <c r="C8" i="25"/>
  <c r="B8" i="25"/>
  <c r="C8" i="24"/>
  <c r="B8" i="24"/>
  <c r="C8" i="23"/>
  <c r="B8" i="23"/>
  <c r="C8" i="22"/>
  <c r="B8" i="22"/>
  <c r="C8" i="21"/>
  <c r="B8" i="21"/>
  <c r="C8" i="20"/>
  <c r="B8" i="20"/>
  <c r="C8" i="19"/>
  <c r="B8" i="19"/>
  <c r="C8" i="18"/>
  <c r="B8" i="18"/>
  <c r="C8" i="17"/>
  <c r="B8" i="17"/>
  <c r="C8" i="16"/>
  <c r="B8" i="16"/>
  <c r="C8" i="15"/>
  <c r="B8" i="15"/>
  <c r="C8" i="14"/>
  <c r="B8" i="14"/>
  <c r="C8" i="13"/>
  <c r="B8" i="13"/>
  <c r="C8" i="12"/>
  <c r="B8" i="12"/>
  <c r="C8" i="11"/>
  <c r="B8" i="11"/>
  <c r="C8" i="10"/>
  <c r="B8" i="10"/>
  <c r="C8" i="9"/>
  <c r="B8" i="9"/>
  <c r="C8" i="8"/>
  <c r="B8" i="8"/>
  <c r="C8" i="7"/>
  <c r="B8" i="7"/>
  <c r="C8" i="6"/>
  <c r="B8" i="6"/>
  <c r="C8" i="1"/>
  <c r="B8" i="1"/>
  <c r="B8" i="29"/>
  <c r="N5" i="29" s="1"/>
  <c r="C8" i="29"/>
  <c r="B22" i="29"/>
  <c r="C22" i="29"/>
  <c r="B23" i="29"/>
  <c r="C23" i="29"/>
  <c r="B24" i="29"/>
  <c r="C24" i="29"/>
  <c r="B25" i="29"/>
  <c r="C25" i="29"/>
  <c r="B26" i="29"/>
  <c r="C26" i="29"/>
  <c r="B27" i="29"/>
  <c r="C27" i="29"/>
  <c r="B28" i="29"/>
  <c r="C28" i="29"/>
  <c r="B49" i="29"/>
  <c r="C49" i="29"/>
  <c r="B50" i="29"/>
  <c r="C50" i="29"/>
  <c r="B51" i="29"/>
  <c r="C51" i="29"/>
  <c r="B71" i="29"/>
  <c r="C71" i="29"/>
  <c r="B72" i="29"/>
  <c r="C72" i="29"/>
  <c r="B73" i="29"/>
  <c r="C73" i="29"/>
  <c r="B6" i="26"/>
  <c r="C6" i="26"/>
  <c r="B33" i="26"/>
  <c r="C33" i="26"/>
  <c r="B55" i="26"/>
  <c r="C55" i="26"/>
  <c r="B6" i="25"/>
  <c r="C6" i="25"/>
  <c r="B33" i="25"/>
  <c r="C33" i="25"/>
  <c r="B55" i="25"/>
  <c r="C55" i="25"/>
  <c r="B6" i="24"/>
  <c r="C6" i="24"/>
  <c r="B33" i="24"/>
  <c r="C33" i="24"/>
  <c r="B55" i="24"/>
  <c r="C55" i="24"/>
  <c r="B6" i="23"/>
  <c r="C6" i="23"/>
  <c r="B33" i="23"/>
  <c r="C33" i="23"/>
  <c r="B55" i="23"/>
  <c r="C55" i="23"/>
  <c r="B6" i="22"/>
  <c r="C6" i="22"/>
  <c r="B33" i="22"/>
  <c r="C33" i="22"/>
  <c r="B55" i="22"/>
  <c r="C55" i="22"/>
  <c r="B6" i="21"/>
  <c r="C6" i="21"/>
  <c r="B33" i="21"/>
  <c r="C33" i="21"/>
  <c r="B55" i="21"/>
  <c r="C55" i="21"/>
  <c r="B6" i="20"/>
  <c r="C6" i="20"/>
  <c r="B33" i="20"/>
  <c r="C33" i="20"/>
  <c r="B55" i="20"/>
  <c r="C55" i="20"/>
  <c r="B6" i="19"/>
  <c r="C6" i="19"/>
  <c r="B33" i="19"/>
  <c r="C33" i="19"/>
  <c r="B55" i="19"/>
  <c r="C55" i="19"/>
  <c r="B6" i="18"/>
  <c r="C6" i="18"/>
  <c r="B33" i="18"/>
  <c r="C33" i="18"/>
  <c r="B55" i="18"/>
  <c r="C55" i="18"/>
  <c r="B6" i="17"/>
  <c r="C6" i="17"/>
  <c r="B33" i="17"/>
  <c r="C33" i="17"/>
  <c r="B55" i="17"/>
  <c r="C55" i="17"/>
  <c r="B6" i="16"/>
  <c r="C6" i="16"/>
  <c r="B33" i="16"/>
  <c r="C33" i="16"/>
  <c r="B55" i="16"/>
  <c r="C55" i="16"/>
  <c r="B6" i="15"/>
  <c r="C6" i="15"/>
  <c r="B33" i="15"/>
  <c r="C33" i="15"/>
  <c r="B55" i="15"/>
  <c r="C55" i="15"/>
  <c r="B6" i="14"/>
  <c r="C6" i="14"/>
  <c r="B33" i="14"/>
  <c r="C33" i="14"/>
  <c r="B55" i="14"/>
  <c r="C55" i="14"/>
  <c r="B6" i="13"/>
  <c r="C6" i="13"/>
  <c r="B33" i="13"/>
  <c r="C33" i="13"/>
  <c r="B55" i="13"/>
  <c r="C55" i="13"/>
  <c r="B6" i="12"/>
  <c r="C6" i="12"/>
  <c r="B33" i="12"/>
  <c r="C33" i="12"/>
  <c r="B55" i="12"/>
  <c r="C55" i="12"/>
  <c r="B6" i="11"/>
  <c r="C6" i="11"/>
  <c r="B33" i="11"/>
  <c r="C33" i="11"/>
  <c r="B55" i="11"/>
  <c r="C55" i="11"/>
  <c r="B6" i="10"/>
  <c r="C6" i="10"/>
  <c r="B33" i="10"/>
  <c r="C33" i="10"/>
  <c r="B55" i="10"/>
  <c r="C55" i="10"/>
  <c r="B6" i="9"/>
  <c r="C6" i="9"/>
  <c r="B33" i="9"/>
  <c r="C33" i="9"/>
  <c r="B55" i="9"/>
  <c r="C55" i="9"/>
  <c r="B6" i="8"/>
  <c r="C6" i="8"/>
  <c r="B33" i="8"/>
  <c r="C33" i="8"/>
  <c r="B55" i="8"/>
  <c r="C55" i="8"/>
  <c r="B6" i="7"/>
  <c r="C6" i="7"/>
  <c r="B33" i="7"/>
  <c r="C33" i="7"/>
  <c r="B55" i="7"/>
  <c r="C55" i="7"/>
  <c r="B6" i="6"/>
  <c r="C6" i="6"/>
  <c r="B33" i="6"/>
  <c r="C33" i="6"/>
  <c r="B55" i="6"/>
  <c r="C55" i="6"/>
  <c r="B6" i="5"/>
  <c r="C6" i="5"/>
  <c r="B33" i="5"/>
  <c r="C33" i="5"/>
  <c r="B55" i="5"/>
  <c r="C55" i="5"/>
  <c r="B6" i="4"/>
  <c r="C6" i="4"/>
  <c r="B33" i="4"/>
  <c r="C33" i="4"/>
  <c r="B55" i="4"/>
  <c r="C55" i="4"/>
  <c r="B33" i="1"/>
  <c r="C33" i="1"/>
  <c r="B55" i="1"/>
  <c r="C55" i="1"/>
  <c r="D1" i="1" l="1"/>
  <c r="D1" i="19" s="1"/>
  <c r="D57" i="21"/>
  <c r="E57" i="21" s="1"/>
  <c r="D17" i="1"/>
  <c r="E17" i="1" s="1"/>
  <c r="D10" i="1"/>
  <c r="E10" i="1" s="1"/>
  <c r="D15" i="7"/>
  <c r="E15" i="7" s="1"/>
  <c r="D8" i="8"/>
  <c r="E8" i="8" s="1"/>
  <c r="D12" i="8"/>
  <c r="E12" i="8" s="1"/>
  <c r="D9" i="8"/>
  <c r="E9" i="8" s="1"/>
  <c r="D65" i="7"/>
  <c r="E65" i="7" s="1"/>
  <c r="D57" i="9"/>
  <c r="E57" i="9" s="1"/>
  <c r="D65" i="19"/>
  <c r="E65" i="19" s="1"/>
  <c r="D58" i="19"/>
  <c r="E58" i="19" s="1"/>
  <c r="D61" i="19"/>
  <c r="E61" i="19" s="1"/>
  <c r="D45" i="20"/>
  <c r="E45" i="20" s="1"/>
  <c r="D65" i="26"/>
  <c r="E65" i="26" s="1"/>
  <c r="D8" i="4"/>
  <c r="E8" i="4" s="1"/>
  <c r="D68" i="6"/>
  <c r="E68" i="6" s="1"/>
  <c r="D60" i="6"/>
  <c r="E60" i="6" s="1"/>
  <c r="D64" i="6"/>
  <c r="E64" i="6" s="1"/>
  <c r="D40" i="7"/>
  <c r="E40" i="7" s="1"/>
  <c r="D64" i="7"/>
  <c r="E64" i="7" s="1"/>
  <c r="D44" i="8"/>
  <c r="E44" i="8" s="1"/>
  <c r="D37" i="8"/>
  <c r="E37" i="8" s="1"/>
  <c r="D40" i="8"/>
  <c r="E40" i="8" s="1"/>
  <c r="D60" i="8"/>
  <c r="E60" i="8" s="1"/>
  <c r="D40" i="9"/>
  <c r="E40" i="9" s="1"/>
  <c r="D37" i="11"/>
  <c r="E37" i="11" s="1"/>
  <c r="D44" i="14"/>
  <c r="E44" i="14" s="1"/>
  <c r="D64" i="14"/>
  <c r="E64" i="14" s="1"/>
  <c r="D44" i="16"/>
  <c r="E44" i="16" s="1"/>
  <c r="D40" i="16"/>
  <c r="E40" i="16" s="1"/>
  <c r="D60" i="17"/>
  <c r="E60" i="17" s="1"/>
  <c r="D44" i="18"/>
  <c r="E44" i="18" s="1"/>
  <c r="D64" i="18"/>
  <c r="E64" i="18" s="1"/>
  <c r="D40" i="19"/>
  <c r="E40" i="19" s="1"/>
  <c r="D37" i="20"/>
  <c r="E37" i="20" s="1"/>
  <c r="D40" i="20"/>
  <c r="E40" i="20" s="1"/>
  <c r="D68" i="20"/>
  <c r="E68" i="20" s="1"/>
  <c r="D60" i="20"/>
  <c r="E60" i="20" s="1"/>
  <c r="D64" i="20"/>
  <c r="E64" i="20" s="1"/>
  <c r="D40" i="21"/>
  <c r="E40" i="21" s="1"/>
  <c r="D44" i="21"/>
  <c r="E44" i="21" s="1"/>
  <c r="D64" i="21"/>
  <c r="E64" i="21" s="1"/>
  <c r="D60" i="21"/>
  <c r="E60" i="21" s="1"/>
  <c r="D44" i="22"/>
  <c r="E44" i="22" s="1"/>
  <c r="D40" i="22"/>
  <c r="E40" i="22" s="1"/>
  <c r="D60" i="22"/>
  <c r="E60" i="22" s="1"/>
  <c r="D64" i="22"/>
  <c r="E64" i="22" s="1"/>
  <c r="D44" i="24"/>
  <c r="E44" i="24" s="1"/>
  <c r="D37" i="24"/>
  <c r="E37" i="24" s="1"/>
  <c r="D40" i="24"/>
  <c r="E40" i="24" s="1"/>
  <c r="D68" i="24"/>
  <c r="E68" i="24" s="1"/>
  <c r="D44" i="26"/>
  <c r="E44" i="26" s="1"/>
  <c r="D17" i="9"/>
  <c r="E17" i="9" s="1"/>
  <c r="D13" i="9"/>
  <c r="E13" i="9" s="1"/>
  <c r="D10" i="9"/>
  <c r="E10" i="9" s="1"/>
  <c r="D14" i="14"/>
  <c r="E14" i="14" s="1"/>
  <c r="D8" i="16"/>
  <c r="E8" i="16" s="1"/>
  <c r="D10" i="17"/>
  <c r="E10" i="17" s="1"/>
  <c r="D18" i="18"/>
  <c r="E18" i="18" s="1"/>
  <c r="D15" i="19"/>
  <c r="E15" i="19" s="1"/>
  <c r="D8" i="20"/>
  <c r="E8" i="20" s="1"/>
  <c r="D18" i="22"/>
  <c r="E18" i="22" s="1"/>
  <c r="D14" i="22"/>
  <c r="E14" i="22" s="1"/>
  <c r="D8" i="24"/>
  <c r="E8" i="24" s="1"/>
  <c r="D9" i="24"/>
  <c r="E9" i="24" s="1"/>
  <c r="D18" i="26"/>
  <c r="E18" i="26" s="1"/>
  <c r="D14" i="26"/>
  <c r="E14" i="26" s="1"/>
  <c r="D21" i="1"/>
  <c r="E21" i="1" s="1"/>
  <c r="D21" i="4"/>
  <c r="E21" i="4" s="1"/>
  <c r="D21" i="6"/>
  <c r="E21" i="6" s="1"/>
  <c r="D48" i="7"/>
  <c r="E48" i="7" s="1"/>
  <c r="D48" i="9"/>
  <c r="E48" i="9" s="1"/>
  <c r="D70" i="14"/>
  <c r="E70" i="14" s="1"/>
  <c r="D21" i="16"/>
  <c r="E21" i="16" s="1"/>
  <c r="D21" i="20"/>
  <c r="E21" i="20" s="1"/>
  <c r="D21" i="22"/>
  <c r="E21" i="22" s="1"/>
  <c r="D21" i="26"/>
  <c r="E21" i="26" s="1"/>
  <c r="D49" i="5"/>
  <c r="E49" i="5" s="1"/>
  <c r="D49" i="9"/>
  <c r="E49" i="9" s="1"/>
  <c r="D71" i="10"/>
  <c r="E71" i="10" s="1"/>
  <c r="D25" i="12"/>
  <c r="E25" i="12" s="1"/>
  <c r="D49" i="13"/>
  <c r="E49" i="13" s="1"/>
  <c r="D71" i="14"/>
  <c r="E71" i="14" s="1"/>
  <c r="D25" i="16"/>
  <c r="E25" i="16" s="1"/>
  <c r="D58" i="5"/>
  <c r="E58" i="5" s="1"/>
  <c r="D58" i="7"/>
  <c r="E58" i="7" s="1"/>
  <c r="D45" i="8"/>
  <c r="E45" i="8" s="1"/>
  <c r="D45" i="9"/>
  <c r="E45" i="9" s="1"/>
  <c r="D45" i="10"/>
  <c r="E45" i="10" s="1"/>
  <c r="D41" i="10"/>
  <c r="E41" i="10" s="1"/>
  <c r="D61" i="10"/>
  <c r="E61" i="10" s="1"/>
  <c r="D65" i="10"/>
  <c r="E65" i="10" s="1"/>
  <c r="D58" i="10"/>
  <c r="E58" i="10" s="1"/>
  <c r="D41" i="11"/>
  <c r="E41" i="11" s="1"/>
  <c r="D65" i="11"/>
  <c r="E65" i="11" s="1"/>
  <c r="D58" i="11"/>
  <c r="E58" i="11" s="1"/>
  <c r="D61" i="11"/>
  <c r="E61" i="11" s="1"/>
  <c r="D45" i="12"/>
  <c r="E45" i="12" s="1"/>
  <c r="D41" i="12"/>
  <c r="E41" i="12" s="1"/>
  <c r="D65" i="12"/>
  <c r="E65" i="12" s="1"/>
  <c r="D65" i="13"/>
  <c r="E65" i="13" s="1"/>
  <c r="D58" i="13"/>
  <c r="E58" i="13" s="1"/>
  <c r="D45" i="14"/>
  <c r="E45" i="14" s="1"/>
  <c r="D45" i="18"/>
  <c r="E45" i="18" s="1"/>
  <c r="D41" i="18"/>
  <c r="E41" i="18" s="1"/>
  <c r="D65" i="18"/>
  <c r="E65" i="18" s="1"/>
  <c r="D45" i="19"/>
  <c r="E45" i="19" s="1"/>
  <c r="D49" i="17"/>
  <c r="E49" i="17" s="1"/>
  <c r="D71" i="18"/>
  <c r="E71" i="18" s="1"/>
  <c r="D25" i="20"/>
  <c r="E25" i="20" s="1"/>
  <c r="D49" i="21"/>
  <c r="E49" i="21" s="1"/>
  <c r="D71" i="22"/>
  <c r="E71" i="22" s="1"/>
  <c r="D25" i="24"/>
  <c r="E25" i="24" s="1"/>
  <c r="D49" i="25"/>
  <c r="E49" i="25" s="1"/>
  <c r="D71" i="26"/>
  <c r="E71" i="26" s="1"/>
  <c r="D22" i="6"/>
  <c r="E22" i="6" s="1"/>
  <c r="D22" i="10"/>
  <c r="E22" i="10" s="1"/>
  <c r="D22" i="14"/>
  <c r="E22" i="14" s="1"/>
  <c r="D22" i="18"/>
  <c r="E22" i="18" s="1"/>
  <c r="D22" i="22"/>
  <c r="E22" i="22" s="1"/>
  <c r="D22" i="26"/>
  <c r="E22" i="26" s="1"/>
  <c r="D73" i="12"/>
  <c r="E73" i="12" s="1"/>
  <c r="D28" i="14"/>
  <c r="E28" i="14" s="1"/>
  <c r="D51" i="19"/>
  <c r="E51" i="19" s="1"/>
  <c r="D35" i="23"/>
  <c r="E35" i="23" s="1"/>
  <c r="D61" i="7"/>
  <c r="E61" i="7" s="1"/>
  <c r="D58" i="18"/>
  <c r="E58" i="18" s="1"/>
  <c r="D12" i="10"/>
  <c r="E12" i="10" s="1"/>
  <c r="D18" i="12"/>
  <c r="E18" i="12" s="1"/>
  <c r="D17" i="7"/>
  <c r="E17" i="7" s="1"/>
  <c r="D13" i="11"/>
  <c r="E13" i="11" s="1"/>
  <c r="D10" i="11"/>
  <c r="E10" i="11" s="1"/>
  <c r="D11" i="13"/>
  <c r="E11" i="13" s="1"/>
  <c r="D9" i="14"/>
  <c r="E9" i="14" s="1"/>
  <c r="D10" i="15"/>
  <c r="E10" i="15" s="1"/>
  <c r="D18" i="16"/>
  <c r="E18" i="16" s="1"/>
  <c r="D12" i="18"/>
  <c r="E12" i="18" s="1"/>
  <c r="D9" i="18"/>
  <c r="E9" i="18" s="1"/>
  <c r="D10" i="19"/>
  <c r="E10" i="19" s="1"/>
  <c r="D18" i="20"/>
  <c r="E18" i="20" s="1"/>
  <c r="D19" i="21"/>
  <c r="E19" i="21" s="1"/>
  <c r="D15" i="21"/>
  <c r="E15" i="21" s="1"/>
  <c r="D8" i="22"/>
  <c r="E8" i="22" s="1"/>
  <c r="D12" i="22"/>
  <c r="E12" i="22" s="1"/>
  <c r="D13" i="23"/>
  <c r="E13" i="23" s="1"/>
  <c r="D18" i="24"/>
  <c r="E18" i="24" s="1"/>
  <c r="D19" i="25"/>
  <c r="E19" i="25" s="1"/>
  <c r="D11" i="25"/>
  <c r="E11" i="25" s="1"/>
  <c r="D8" i="26"/>
  <c r="E8" i="26" s="1"/>
  <c r="D16" i="26"/>
  <c r="E16" i="26" s="1"/>
  <c r="D12" i="26"/>
  <c r="E12" i="26" s="1"/>
  <c r="D9" i="26"/>
  <c r="E9" i="26" s="1"/>
  <c r="D70" i="1"/>
  <c r="E70" i="1" s="1"/>
  <c r="D21" i="5"/>
  <c r="E21" i="5" s="1"/>
  <c r="D70" i="5"/>
  <c r="E70" i="5" s="1"/>
  <c r="D48" i="6"/>
  <c r="E48" i="6" s="1"/>
  <c r="D21" i="7"/>
  <c r="E21" i="7" s="1"/>
  <c r="D70" i="7"/>
  <c r="E70" i="7" s="1"/>
  <c r="D48" i="8"/>
  <c r="E48" i="8" s="1"/>
  <c r="D21" i="9"/>
  <c r="E21" i="9" s="1"/>
  <c r="D70" i="9"/>
  <c r="E70" i="9" s="1"/>
  <c r="D21" i="11"/>
  <c r="E21" i="11" s="1"/>
  <c r="D70" i="11"/>
  <c r="E70" i="11" s="1"/>
  <c r="D48" i="12"/>
  <c r="E48" i="12" s="1"/>
  <c r="D21" i="13"/>
  <c r="E21" i="13" s="1"/>
  <c r="D70" i="13"/>
  <c r="E70" i="13" s="1"/>
  <c r="D48" i="14"/>
  <c r="E48" i="14" s="1"/>
  <c r="D21" i="15"/>
  <c r="E21" i="15" s="1"/>
  <c r="D48" i="16"/>
  <c r="E48" i="16" s="1"/>
  <c r="D21" i="17"/>
  <c r="E21" i="17" s="1"/>
  <c r="D70" i="17"/>
  <c r="E70" i="17" s="1"/>
  <c r="D48" i="18"/>
  <c r="E48" i="18" s="1"/>
  <c r="D21" i="19"/>
  <c r="E21" i="19" s="1"/>
  <c r="D70" i="19"/>
  <c r="E70" i="19" s="1"/>
  <c r="D48" i="20"/>
  <c r="E48" i="20" s="1"/>
  <c r="D21" i="21"/>
  <c r="E21" i="21" s="1"/>
  <c r="D70" i="21"/>
  <c r="E70" i="21" s="1"/>
  <c r="D48" i="22"/>
  <c r="E48" i="22" s="1"/>
  <c r="D21" i="23"/>
  <c r="E21" i="23" s="1"/>
  <c r="D70" i="23"/>
  <c r="E70" i="23" s="1"/>
  <c r="D48" i="24"/>
  <c r="E48" i="24" s="1"/>
  <c r="D21" i="25"/>
  <c r="E21" i="25" s="1"/>
  <c r="D22" i="4"/>
  <c r="E22" i="4" s="1"/>
  <c r="D22" i="12"/>
  <c r="E22" i="12" s="1"/>
  <c r="D24" i="1"/>
  <c r="E24" i="1" s="1"/>
  <c r="D24" i="7"/>
  <c r="E24" i="7" s="1"/>
  <c r="D24" i="9"/>
  <c r="E24" i="9" s="1"/>
  <c r="D24" i="11"/>
  <c r="E24" i="11" s="1"/>
  <c r="D24" i="13"/>
  <c r="E24" i="13" s="1"/>
  <c r="D24" i="15"/>
  <c r="E24" i="15" s="1"/>
  <c r="D24" i="19"/>
  <c r="E24" i="19" s="1"/>
  <c r="D28" i="1"/>
  <c r="E28" i="1" s="1"/>
  <c r="D51" i="4"/>
  <c r="E51" i="4" s="1"/>
  <c r="D28" i="5"/>
  <c r="E28" i="5" s="1"/>
  <c r="D73" i="5"/>
  <c r="E73" i="5" s="1"/>
  <c r="D28" i="7"/>
  <c r="E28" i="7" s="1"/>
  <c r="D51" i="8"/>
  <c r="E51" i="8" s="1"/>
  <c r="D28" i="9"/>
  <c r="E28" i="9" s="1"/>
  <c r="D73" i="9"/>
  <c r="E73" i="9" s="1"/>
  <c r="D51" i="10"/>
  <c r="E51" i="10" s="1"/>
  <c r="D28" i="11"/>
  <c r="E28" i="11" s="1"/>
  <c r="D28" i="13"/>
  <c r="E28" i="13" s="1"/>
  <c r="D51" i="14"/>
  <c r="E51" i="14" s="1"/>
  <c r="D28" i="15"/>
  <c r="E28" i="15" s="1"/>
  <c r="D73" i="15"/>
  <c r="E73" i="15" s="1"/>
  <c r="D73" i="17"/>
  <c r="E73" i="17" s="1"/>
  <c r="D28" i="19"/>
  <c r="E28" i="19" s="1"/>
  <c r="D51" i="20"/>
  <c r="E51" i="20" s="1"/>
  <c r="D28" i="21"/>
  <c r="E28" i="21" s="1"/>
  <c r="D73" i="21"/>
  <c r="E73" i="21" s="1"/>
  <c r="D28" i="25"/>
  <c r="E28" i="25" s="1"/>
  <c r="D73" i="25"/>
  <c r="E73" i="25" s="1"/>
  <c r="D51" i="26"/>
  <c r="E51" i="26" s="1"/>
  <c r="D57" i="4"/>
  <c r="E57" i="4" s="1"/>
  <c r="D35" i="6"/>
  <c r="E35" i="6" s="1"/>
  <c r="D35" i="16"/>
  <c r="E35" i="16" s="1"/>
  <c r="D35" i="20"/>
  <c r="E35" i="20" s="1"/>
  <c r="F24" i="29"/>
  <c r="I24" i="29" s="1"/>
  <c r="F28" i="29"/>
  <c r="I28" i="29" s="1"/>
  <c r="F73" i="29"/>
  <c r="I73" i="29" s="1"/>
  <c r="D39" i="1"/>
  <c r="E39" i="1" s="1"/>
  <c r="D43" i="1"/>
  <c r="E43" i="1" s="1"/>
  <c r="D36" i="1"/>
  <c r="E36" i="1" s="1"/>
  <c r="D12" i="4"/>
  <c r="E12" i="4" s="1"/>
  <c r="D41" i="4"/>
  <c r="E41" i="4" s="1"/>
  <c r="D65" i="4"/>
  <c r="E65" i="4" s="1"/>
  <c r="D61" i="4"/>
  <c r="E61" i="4" s="1"/>
  <c r="D18" i="5"/>
  <c r="E18" i="5" s="1"/>
  <c r="D14" i="5"/>
  <c r="E14" i="5" s="1"/>
  <c r="D39" i="5"/>
  <c r="E39" i="5" s="1"/>
  <c r="D43" i="5"/>
  <c r="E43" i="5" s="1"/>
  <c r="D36" i="5"/>
  <c r="E36" i="5" s="1"/>
  <c r="D63" i="5"/>
  <c r="E63" i="5" s="1"/>
  <c r="D67" i="5"/>
  <c r="E67" i="5" s="1"/>
  <c r="D36" i="6"/>
  <c r="E36" i="6" s="1"/>
  <c r="D39" i="6"/>
  <c r="E39" i="6" s="1"/>
  <c r="D63" i="6"/>
  <c r="E63" i="6" s="1"/>
  <c r="D67" i="7"/>
  <c r="E67" i="7" s="1"/>
  <c r="D36" i="8"/>
  <c r="E36" i="8" s="1"/>
  <c r="D63" i="8"/>
  <c r="E63" i="8" s="1"/>
  <c r="D39" i="9"/>
  <c r="E39" i="9" s="1"/>
  <c r="D43" i="9"/>
  <c r="E43" i="9" s="1"/>
  <c r="D67" i="14"/>
  <c r="E67" i="14" s="1"/>
  <c r="D39" i="15"/>
  <c r="E39" i="15" s="1"/>
  <c r="D63" i="15"/>
  <c r="E63" i="15" s="1"/>
  <c r="D67" i="15"/>
  <c r="E67" i="15" s="1"/>
  <c r="D43" i="16"/>
  <c r="E43" i="16" s="1"/>
  <c r="D36" i="16"/>
  <c r="E36" i="16" s="1"/>
  <c r="D67" i="16"/>
  <c r="E67" i="16" s="1"/>
  <c r="D63" i="16"/>
  <c r="E63" i="16" s="1"/>
  <c r="D63" i="17"/>
  <c r="E63" i="17" s="1"/>
  <c r="D43" i="18"/>
  <c r="E43" i="18" s="1"/>
  <c r="D36" i="18"/>
  <c r="E36" i="18" s="1"/>
  <c r="D63" i="18"/>
  <c r="E63" i="18" s="1"/>
  <c r="D63" i="19"/>
  <c r="E63" i="19" s="1"/>
  <c r="D43" i="20"/>
  <c r="E43" i="20" s="1"/>
  <c r="D67" i="20"/>
  <c r="E67" i="20" s="1"/>
  <c r="D39" i="21"/>
  <c r="E39" i="21" s="1"/>
  <c r="D43" i="22"/>
  <c r="E43" i="22" s="1"/>
  <c r="D36" i="22"/>
  <c r="E36" i="22" s="1"/>
  <c r="D71" i="4"/>
  <c r="E71" i="4" s="1"/>
  <c r="D25" i="6"/>
  <c r="E25" i="6" s="1"/>
  <c r="D49" i="7"/>
  <c r="E49" i="7" s="1"/>
  <c r="D25" i="10"/>
  <c r="E25" i="10" s="1"/>
  <c r="D49" i="11"/>
  <c r="E49" i="11" s="1"/>
  <c r="D25" i="14"/>
  <c r="E25" i="14" s="1"/>
  <c r="D49" i="15"/>
  <c r="E49" i="15" s="1"/>
  <c r="D49" i="23"/>
  <c r="E49" i="23" s="1"/>
  <c r="D26" i="8"/>
  <c r="E26" i="8" s="1"/>
  <c r="D26" i="24"/>
  <c r="E26" i="24" s="1"/>
  <c r="D26" i="6"/>
  <c r="E26" i="6" s="1"/>
  <c r="D26" i="10"/>
  <c r="E26" i="10" s="1"/>
  <c r="D26" i="14"/>
  <c r="E26" i="14" s="1"/>
  <c r="D26" i="18"/>
  <c r="E26" i="18" s="1"/>
  <c r="D26" i="22"/>
  <c r="E26" i="22" s="1"/>
  <c r="D26" i="26"/>
  <c r="E26" i="26" s="1"/>
  <c r="D57" i="11"/>
  <c r="E57" i="11" s="1"/>
  <c r="D63" i="26"/>
  <c r="E63" i="26" s="1"/>
  <c r="D19" i="4"/>
  <c r="E19" i="4" s="1"/>
  <c r="D46" i="5"/>
  <c r="E46" i="5" s="1"/>
  <c r="D38" i="5"/>
  <c r="E38" i="5" s="1"/>
  <c r="D66" i="5"/>
  <c r="E66" i="5" s="1"/>
  <c r="D46" i="6"/>
  <c r="E46" i="6" s="1"/>
  <c r="D46" i="8"/>
  <c r="E46" i="8" s="1"/>
  <c r="D38" i="8"/>
  <c r="E38" i="8" s="1"/>
  <c r="D46" i="10"/>
  <c r="E46" i="10" s="1"/>
  <c r="D38" i="10"/>
  <c r="E38" i="10" s="1"/>
  <c r="D62" i="10"/>
  <c r="E62" i="10" s="1"/>
  <c r="D66" i="10"/>
  <c r="E66" i="10" s="1"/>
  <c r="D59" i="10"/>
  <c r="E59" i="10" s="1"/>
  <c r="D42" i="11"/>
  <c r="E42" i="11" s="1"/>
  <c r="D46" i="11"/>
  <c r="E46" i="11" s="1"/>
  <c r="D38" i="11"/>
  <c r="E38" i="11" s="1"/>
  <c r="D66" i="11"/>
  <c r="E66" i="11" s="1"/>
  <c r="D59" i="11"/>
  <c r="E59" i="11" s="1"/>
  <c r="D62" i="11"/>
  <c r="E62" i="11" s="1"/>
  <c r="D46" i="12"/>
  <c r="E46" i="12" s="1"/>
  <c r="D38" i="12"/>
  <c r="E38" i="12" s="1"/>
  <c r="D42" i="12"/>
  <c r="E42" i="12" s="1"/>
  <c r="D62" i="12"/>
  <c r="E62" i="12" s="1"/>
  <c r="D66" i="12"/>
  <c r="E66" i="12" s="1"/>
  <c r="D59" i="12"/>
  <c r="E59" i="12" s="1"/>
  <c r="D46" i="13"/>
  <c r="E46" i="13" s="1"/>
  <c r="D62" i="13"/>
  <c r="E62" i="13" s="1"/>
  <c r="D46" i="14"/>
  <c r="E46" i="14" s="1"/>
  <c r="D66" i="14"/>
  <c r="E66" i="14" s="1"/>
  <c r="D59" i="14"/>
  <c r="E59" i="14" s="1"/>
  <c r="D46" i="15"/>
  <c r="E46" i="15" s="1"/>
  <c r="D66" i="15"/>
  <c r="E66" i="15" s="1"/>
  <c r="D59" i="15"/>
  <c r="E59" i="15" s="1"/>
  <c r="D62" i="15"/>
  <c r="E62" i="15" s="1"/>
  <c r="D59" i="17"/>
  <c r="E59" i="17" s="1"/>
  <c r="D42" i="19"/>
  <c r="E42" i="19" s="1"/>
  <c r="D38" i="19"/>
  <c r="E38" i="19" s="1"/>
  <c r="D38" i="20"/>
  <c r="E38" i="20" s="1"/>
  <c r="D62" i="20"/>
  <c r="E62" i="20" s="1"/>
  <c r="D42" i="21"/>
  <c r="E42" i="21" s="1"/>
  <c r="D46" i="21"/>
  <c r="E46" i="21" s="1"/>
  <c r="D38" i="21"/>
  <c r="E38" i="21" s="1"/>
  <c r="D66" i="21"/>
  <c r="E66" i="21" s="1"/>
  <c r="D59" i="21"/>
  <c r="E59" i="21" s="1"/>
  <c r="D62" i="21"/>
  <c r="E62" i="21" s="1"/>
  <c r="D38" i="22"/>
  <c r="E38" i="22" s="1"/>
  <c r="D62" i="22"/>
  <c r="E62" i="22" s="1"/>
  <c r="D66" i="22"/>
  <c r="E66" i="22" s="1"/>
  <c r="D38" i="23"/>
  <c r="E38" i="23" s="1"/>
  <c r="D66" i="23"/>
  <c r="E66" i="23" s="1"/>
  <c r="D59" i="23"/>
  <c r="E59" i="23" s="1"/>
  <c r="D62" i="23"/>
  <c r="E62" i="23" s="1"/>
  <c r="D42" i="24"/>
  <c r="E42" i="24" s="1"/>
  <c r="D59" i="24"/>
  <c r="E59" i="24" s="1"/>
  <c r="D42" i="25"/>
  <c r="E42" i="25" s="1"/>
  <c r="D46" i="25"/>
  <c r="E46" i="25" s="1"/>
  <c r="D66" i="25"/>
  <c r="E66" i="25" s="1"/>
  <c r="D59" i="25"/>
  <c r="E59" i="25" s="1"/>
  <c r="D62" i="25"/>
  <c r="E62" i="25" s="1"/>
  <c r="D46" i="26"/>
  <c r="E46" i="26" s="1"/>
  <c r="D38" i="26"/>
  <c r="E38" i="26" s="1"/>
  <c r="D42" i="26"/>
  <c r="E42" i="26" s="1"/>
  <c r="D62" i="26"/>
  <c r="E62" i="26" s="1"/>
  <c r="D66" i="26"/>
  <c r="E66" i="26" s="1"/>
  <c r="D59" i="26"/>
  <c r="E59" i="26" s="1"/>
  <c r="D50" i="19"/>
  <c r="E50" i="19" s="1"/>
  <c r="D61" i="20"/>
  <c r="E61" i="20" s="1"/>
  <c r="D65" i="20"/>
  <c r="E65" i="20" s="1"/>
  <c r="D41" i="21"/>
  <c r="E41" i="21" s="1"/>
  <c r="D58" i="21"/>
  <c r="E58" i="21" s="1"/>
  <c r="D45" i="22"/>
  <c r="E45" i="22" s="1"/>
  <c r="D58" i="22"/>
  <c r="E58" i="22" s="1"/>
  <c r="D41" i="23"/>
  <c r="E41" i="23" s="1"/>
  <c r="D45" i="23"/>
  <c r="E45" i="23" s="1"/>
  <c r="D65" i="24"/>
  <c r="E65" i="24" s="1"/>
  <c r="D58" i="24"/>
  <c r="E58" i="24" s="1"/>
  <c r="D41" i="25"/>
  <c r="E41" i="25" s="1"/>
  <c r="D45" i="25"/>
  <c r="E45" i="25" s="1"/>
  <c r="D65" i="25"/>
  <c r="E65" i="25" s="1"/>
  <c r="D58" i="25"/>
  <c r="E58" i="25" s="1"/>
  <c r="D10" i="12"/>
  <c r="E10" i="12" s="1"/>
  <c r="D64" i="1"/>
  <c r="E64" i="1" s="1"/>
  <c r="D44" i="7"/>
  <c r="E44" i="7" s="1"/>
  <c r="D68" i="7"/>
  <c r="E68" i="7" s="1"/>
  <c r="D60" i="7"/>
  <c r="E60" i="7" s="1"/>
  <c r="D64" i="8"/>
  <c r="E64" i="8" s="1"/>
  <c r="D44" i="9"/>
  <c r="E44" i="9" s="1"/>
  <c r="D37" i="9"/>
  <c r="E37" i="9" s="1"/>
  <c r="D68" i="9"/>
  <c r="E68" i="9" s="1"/>
  <c r="D57" i="26"/>
  <c r="E57" i="26" s="1"/>
  <c r="D28" i="18"/>
  <c r="E28" i="18" s="1"/>
  <c r="D73" i="24"/>
  <c r="E73" i="24" s="1"/>
  <c r="D16" i="7"/>
  <c r="E16" i="7" s="1"/>
  <c r="D13" i="8"/>
  <c r="E13" i="8" s="1"/>
  <c r="D10" i="8"/>
  <c r="E10" i="8" s="1"/>
  <c r="D10" i="16"/>
  <c r="E10" i="16" s="1"/>
  <c r="D47" i="11"/>
  <c r="E47" i="11" s="1"/>
  <c r="D71" i="1"/>
  <c r="E71" i="1" s="1"/>
  <c r="D49" i="10"/>
  <c r="E49" i="10" s="1"/>
  <c r="D49" i="18"/>
  <c r="E49" i="18" s="1"/>
  <c r="D71" i="19"/>
  <c r="E71" i="19" s="1"/>
  <c r="D25" i="21"/>
  <c r="E25" i="21" s="1"/>
  <c r="D49" i="26"/>
  <c r="E49" i="26" s="1"/>
  <c r="D26" i="9"/>
  <c r="E26" i="9" s="1"/>
  <c r="D26" i="13"/>
  <c r="E26" i="13" s="1"/>
  <c r="D26" i="25"/>
  <c r="E26" i="25" s="1"/>
  <c r="D27" i="4"/>
  <c r="E27" i="4" s="1"/>
  <c r="D50" i="17"/>
  <c r="E50" i="17" s="1"/>
  <c r="D50" i="25"/>
  <c r="E50" i="25" s="1"/>
  <c r="D8" i="1"/>
  <c r="E8" i="1" s="1"/>
  <c r="D8" i="9"/>
  <c r="E8" i="9" s="1"/>
  <c r="D13" i="10"/>
  <c r="E13" i="10" s="1"/>
  <c r="D10" i="10"/>
  <c r="E10" i="10" s="1"/>
  <c r="D18" i="11"/>
  <c r="E18" i="11" s="1"/>
  <c r="D19" i="12"/>
  <c r="E19" i="12" s="1"/>
  <c r="D11" i="12"/>
  <c r="E11" i="12" s="1"/>
  <c r="D8" i="13"/>
  <c r="E8" i="13" s="1"/>
  <c r="D12" i="13"/>
  <c r="E12" i="13" s="1"/>
  <c r="D9" i="13"/>
  <c r="E9" i="13" s="1"/>
  <c r="D17" i="14"/>
  <c r="E17" i="14" s="1"/>
  <c r="D13" i="14"/>
  <c r="E13" i="14" s="1"/>
  <c r="D10" i="14"/>
  <c r="E10" i="14" s="1"/>
  <c r="D18" i="15"/>
  <c r="E18" i="15" s="1"/>
  <c r="D14" i="15"/>
  <c r="E14" i="15" s="1"/>
  <c r="D19" i="16"/>
  <c r="E19" i="16" s="1"/>
  <c r="D15" i="16"/>
  <c r="E15" i="16" s="1"/>
  <c r="D11" i="16"/>
  <c r="E11" i="16" s="1"/>
  <c r="D8" i="17"/>
  <c r="E8" i="17" s="1"/>
  <c r="D8" i="21"/>
  <c r="E8" i="21" s="1"/>
  <c r="D11" i="24"/>
  <c r="E11" i="24" s="1"/>
  <c r="D8" i="25"/>
  <c r="E8" i="25" s="1"/>
  <c r="D16" i="25"/>
  <c r="E16" i="25" s="1"/>
  <c r="D71" i="5"/>
  <c r="E71" i="5" s="1"/>
  <c r="D71" i="9"/>
  <c r="E71" i="9" s="1"/>
  <c r="D25" i="11"/>
  <c r="E25" i="11" s="1"/>
  <c r="D49" i="12"/>
  <c r="E49" i="12" s="1"/>
  <c r="D71" i="13"/>
  <c r="E71" i="13" s="1"/>
  <c r="D25" i="15"/>
  <c r="E25" i="15" s="1"/>
  <c r="D49" i="16"/>
  <c r="E49" i="16" s="1"/>
  <c r="D25" i="19"/>
  <c r="E25" i="19" s="1"/>
  <c r="D49" i="20"/>
  <c r="E49" i="20" s="1"/>
  <c r="D71" i="21"/>
  <c r="E71" i="21" s="1"/>
  <c r="D25" i="23"/>
  <c r="E25" i="23" s="1"/>
  <c r="D49" i="24"/>
  <c r="E49" i="24" s="1"/>
  <c r="D71" i="25"/>
  <c r="E71" i="25" s="1"/>
  <c r="D26" i="1"/>
  <c r="E26" i="1" s="1"/>
  <c r="D26" i="7"/>
  <c r="E26" i="7" s="1"/>
  <c r="D26" i="11"/>
  <c r="E26" i="11" s="1"/>
  <c r="D26" i="15"/>
  <c r="E26" i="15" s="1"/>
  <c r="D26" i="19"/>
  <c r="E26" i="19" s="1"/>
  <c r="D26" i="23"/>
  <c r="E26" i="23" s="1"/>
  <c r="D22" i="1"/>
  <c r="E22" i="1" s="1"/>
  <c r="D22" i="11"/>
  <c r="E22" i="11" s="1"/>
  <c r="D22" i="15"/>
  <c r="E22" i="15" s="1"/>
  <c r="D22" i="19"/>
  <c r="E22" i="19" s="1"/>
  <c r="D22" i="23"/>
  <c r="E22" i="23" s="1"/>
  <c r="D27" i="1"/>
  <c r="E27" i="1" s="1"/>
  <c r="D72" i="1"/>
  <c r="E72" i="1" s="1"/>
  <c r="D57" i="15"/>
  <c r="E57" i="15" s="1"/>
  <c r="D11" i="9"/>
  <c r="E11" i="9" s="1"/>
  <c r="D17" i="11"/>
  <c r="E17" i="11" s="1"/>
  <c r="D16" i="14"/>
  <c r="E16" i="14" s="1"/>
  <c r="D17" i="15"/>
  <c r="E17" i="15" s="1"/>
  <c r="D13" i="15"/>
  <c r="E13" i="15" s="1"/>
  <c r="D14" i="16"/>
  <c r="E14" i="16" s="1"/>
  <c r="D11" i="17"/>
  <c r="E11" i="17" s="1"/>
  <c r="D14" i="20"/>
  <c r="E14" i="20" s="1"/>
  <c r="D11" i="21"/>
  <c r="E11" i="21" s="1"/>
  <c r="D17" i="23"/>
  <c r="E17" i="23" s="1"/>
  <c r="D14" i="24"/>
  <c r="E14" i="24" s="1"/>
  <c r="D15" i="25"/>
  <c r="E15" i="25" s="1"/>
  <c r="E73" i="29"/>
  <c r="H73" i="29" s="1"/>
  <c r="F51" i="29"/>
  <c r="I51" i="29" s="1"/>
  <c r="D24" i="10"/>
  <c r="E24" i="10" s="1"/>
  <c r="D24" i="12"/>
  <c r="E24" i="12" s="1"/>
  <c r="D24" i="26"/>
  <c r="E24" i="26" s="1"/>
  <c r="D23" i="1"/>
  <c r="E23" i="1" s="1"/>
  <c r="D23" i="5"/>
  <c r="E23" i="5" s="1"/>
  <c r="D23" i="7"/>
  <c r="E23" i="7" s="1"/>
  <c r="D23" i="9"/>
  <c r="E23" i="9" s="1"/>
  <c r="D23" i="11"/>
  <c r="E23" i="11" s="1"/>
  <c r="D23" i="13"/>
  <c r="E23" i="13" s="1"/>
  <c r="D23" i="15"/>
  <c r="E23" i="15" s="1"/>
  <c r="D23" i="17"/>
  <c r="E23" i="17" s="1"/>
  <c r="D23" i="21"/>
  <c r="E23" i="21" s="1"/>
  <c r="D18" i="1"/>
  <c r="E18" i="1" s="1"/>
  <c r="D14" i="1"/>
  <c r="E14" i="1" s="1"/>
  <c r="D19" i="6"/>
  <c r="E19" i="6" s="1"/>
  <c r="D8" i="7"/>
  <c r="E8" i="7" s="1"/>
  <c r="D9" i="7"/>
  <c r="E9" i="7" s="1"/>
  <c r="D18" i="9"/>
  <c r="E18" i="9" s="1"/>
  <c r="D11" i="10"/>
  <c r="E11" i="10" s="1"/>
  <c r="D8" i="11"/>
  <c r="E8" i="11" s="1"/>
  <c r="D16" i="11"/>
  <c r="E16" i="11" s="1"/>
  <c r="D9" i="11"/>
  <c r="E9" i="11" s="1"/>
  <c r="D13" i="12"/>
  <c r="E13" i="12" s="1"/>
  <c r="D15" i="14"/>
  <c r="E15" i="14" s="1"/>
  <c r="D11" i="14"/>
  <c r="E11" i="14" s="1"/>
  <c r="D9" i="15"/>
  <c r="E9" i="15" s="1"/>
  <c r="D18" i="17"/>
  <c r="E18" i="17" s="1"/>
  <c r="D11" i="18"/>
  <c r="E11" i="18" s="1"/>
  <c r="D13" i="20"/>
  <c r="E13" i="20" s="1"/>
  <c r="D10" i="20"/>
  <c r="E10" i="20" s="1"/>
  <c r="D18" i="21"/>
  <c r="E18" i="21" s="1"/>
  <c r="D11" i="22"/>
  <c r="E11" i="22" s="1"/>
  <c r="D8" i="23"/>
  <c r="E8" i="23" s="1"/>
  <c r="D15" i="26"/>
  <c r="E15" i="26" s="1"/>
  <c r="D11" i="26"/>
  <c r="E11" i="26" s="1"/>
  <c r="D20" i="1"/>
  <c r="E20" i="1" s="1"/>
  <c r="D20" i="4"/>
  <c r="E20" i="4" s="1"/>
  <c r="D69" i="4"/>
  <c r="E69" i="4" s="1"/>
  <c r="D69" i="8"/>
  <c r="E69" i="8" s="1"/>
  <c r="D47" i="9"/>
  <c r="E47" i="9" s="1"/>
  <c r="D69" i="10"/>
  <c r="E69" i="10" s="1"/>
  <c r="D69" i="12"/>
  <c r="E69" i="12" s="1"/>
  <c r="D47" i="15"/>
  <c r="E47" i="15" s="1"/>
  <c r="D20" i="16"/>
  <c r="E20" i="16" s="1"/>
  <c r="D69" i="16"/>
  <c r="E69" i="16" s="1"/>
  <c r="D47" i="17"/>
  <c r="E47" i="17" s="1"/>
  <c r="D69" i="18"/>
  <c r="E69" i="18" s="1"/>
  <c r="D47" i="21"/>
  <c r="E47" i="21" s="1"/>
  <c r="D20" i="22"/>
  <c r="E20" i="22" s="1"/>
  <c r="D69" i="26"/>
  <c r="E69" i="26" s="1"/>
  <c r="D26" i="5"/>
  <c r="E26" i="5" s="1"/>
  <c r="D26" i="17"/>
  <c r="E26" i="17" s="1"/>
  <c r="D26" i="21"/>
  <c r="E26" i="21" s="1"/>
  <c r="D22" i="5"/>
  <c r="E22" i="5" s="1"/>
  <c r="D22" i="9"/>
  <c r="E22" i="9" s="1"/>
  <c r="D22" i="13"/>
  <c r="E22" i="13" s="1"/>
  <c r="D22" i="17"/>
  <c r="E22" i="17" s="1"/>
  <c r="D22" i="21"/>
  <c r="E22" i="21" s="1"/>
  <c r="D22" i="25"/>
  <c r="E22" i="25" s="1"/>
  <c r="D23" i="4"/>
  <c r="E23" i="4" s="1"/>
  <c r="D23" i="6"/>
  <c r="E23" i="6" s="1"/>
  <c r="D23" i="8"/>
  <c r="E23" i="8" s="1"/>
  <c r="D23" i="10"/>
  <c r="E23" i="10" s="1"/>
  <c r="D23" i="12"/>
  <c r="E23" i="12" s="1"/>
  <c r="D23" i="14"/>
  <c r="E23" i="14" s="1"/>
  <c r="D23" i="16"/>
  <c r="E23" i="16" s="1"/>
  <c r="D23" i="18"/>
  <c r="E23" i="18" s="1"/>
  <c r="D23" i="20"/>
  <c r="E23" i="20" s="1"/>
  <c r="D23" i="22"/>
  <c r="E23" i="22" s="1"/>
  <c r="D23" i="24"/>
  <c r="E23" i="24" s="1"/>
  <c r="D23" i="26"/>
  <c r="E23" i="26" s="1"/>
  <c r="D50" i="1"/>
  <c r="E50" i="1" s="1"/>
  <c r="D50" i="5"/>
  <c r="E50" i="5" s="1"/>
  <c r="D27" i="6"/>
  <c r="E27" i="6" s="1"/>
  <c r="D72" i="6"/>
  <c r="E72" i="6" s="1"/>
  <c r="D50" i="7"/>
  <c r="E50" i="7" s="1"/>
  <c r="D27" i="8"/>
  <c r="E27" i="8" s="1"/>
  <c r="D72" i="8"/>
  <c r="E72" i="8" s="1"/>
  <c r="D50" i="9"/>
  <c r="E50" i="9" s="1"/>
  <c r="D27" i="10"/>
  <c r="E27" i="10" s="1"/>
  <c r="D72" i="10"/>
  <c r="E72" i="10" s="1"/>
  <c r="D50" i="11"/>
  <c r="E50" i="11" s="1"/>
  <c r="D27" i="12"/>
  <c r="E27" i="12" s="1"/>
  <c r="D72" i="12"/>
  <c r="E72" i="12" s="1"/>
  <c r="D50" i="13"/>
  <c r="E50" i="13" s="1"/>
  <c r="D27" i="14"/>
  <c r="E27" i="14" s="1"/>
  <c r="D72" i="14"/>
  <c r="E72" i="14" s="1"/>
  <c r="D50" i="15"/>
  <c r="E50" i="15" s="1"/>
  <c r="D27" i="16"/>
  <c r="E27" i="16" s="1"/>
  <c r="D72" i="16"/>
  <c r="E72" i="16" s="1"/>
  <c r="D27" i="18"/>
  <c r="E27" i="18" s="1"/>
  <c r="D72" i="18"/>
  <c r="E72" i="18" s="1"/>
  <c r="D27" i="20"/>
  <c r="E27" i="20" s="1"/>
  <c r="D72" i="20"/>
  <c r="E72" i="20" s="1"/>
  <c r="D50" i="21"/>
  <c r="E50" i="21" s="1"/>
  <c r="D27" i="22"/>
  <c r="E27" i="22" s="1"/>
  <c r="D72" i="22"/>
  <c r="E72" i="22" s="1"/>
  <c r="D50" i="23"/>
  <c r="E50" i="23" s="1"/>
  <c r="D27" i="24"/>
  <c r="E27" i="24" s="1"/>
  <c r="D72" i="24"/>
  <c r="E72" i="24" s="1"/>
  <c r="D27" i="26"/>
  <c r="E27" i="26" s="1"/>
  <c r="D72" i="26"/>
  <c r="E72" i="26" s="1"/>
  <c r="D57" i="1"/>
  <c r="E57" i="1" s="1"/>
  <c r="E19" i="29"/>
  <c r="H19" i="29" s="1"/>
  <c r="D57" i="14"/>
  <c r="E57" i="14" s="1"/>
  <c r="D57" i="18"/>
  <c r="E57" i="18" s="1"/>
  <c r="D57" i="20"/>
  <c r="E57" i="20" s="1"/>
  <c r="D68" i="22"/>
  <c r="E68" i="22" s="1"/>
  <c r="D57" i="24"/>
  <c r="E57" i="24" s="1"/>
  <c r="D35" i="25"/>
  <c r="E35" i="25" s="1"/>
  <c r="E50" i="29"/>
  <c r="H50" i="29" s="1"/>
  <c r="E27" i="29"/>
  <c r="H27" i="29" s="1"/>
  <c r="D58" i="12"/>
  <c r="E58" i="12" s="1"/>
  <c r="D48" i="1"/>
  <c r="E48" i="1" s="1"/>
  <c r="D13" i="7"/>
  <c r="E13" i="7" s="1"/>
  <c r="D14" i="8"/>
  <c r="E14" i="8" s="1"/>
  <c r="D15" i="9"/>
  <c r="E15" i="9" s="1"/>
  <c r="D8" i="10"/>
  <c r="E8" i="10" s="1"/>
  <c r="D16" i="10"/>
  <c r="E16" i="10" s="1"/>
  <c r="D9" i="10"/>
  <c r="E9" i="10" s="1"/>
  <c r="D14" i="12"/>
  <c r="E14" i="12" s="1"/>
  <c r="D19" i="13"/>
  <c r="E19" i="13" s="1"/>
  <c r="D15" i="13"/>
  <c r="E15" i="13" s="1"/>
  <c r="D8" i="14"/>
  <c r="E8" i="14" s="1"/>
  <c r="D12" i="14"/>
  <c r="E12" i="14" s="1"/>
  <c r="D19" i="17"/>
  <c r="E19" i="17" s="1"/>
  <c r="D16" i="18"/>
  <c r="E16" i="18" s="1"/>
  <c r="D17" i="19"/>
  <c r="E17" i="19" s="1"/>
  <c r="D16" i="22"/>
  <c r="E16" i="22" s="1"/>
  <c r="D10" i="23"/>
  <c r="E10" i="23" s="1"/>
  <c r="D49" i="1"/>
  <c r="E49" i="1" s="1"/>
  <c r="D71" i="8"/>
  <c r="E71" i="8" s="1"/>
  <c r="D71" i="12"/>
  <c r="E71" i="12" s="1"/>
  <c r="D71" i="16"/>
  <c r="E71" i="16" s="1"/>
  <c r="D25" i="18"/>
  <c r="E25" i="18" s="1"/>
  <c r="D49" i="19"/>
  <c r="E49" i="19" s="1"/>
  <c r="D71" i="20"/>
  <c r="E71" i="20" s="1"/>
  <c r="D25" i="22"/>
  <c r="E25" i="22" s="1"/>
  <c r="D71" i="24"/>
  <c r="E71" i="24" s="1"/>
  <c r="D25" i="26"/>
  <c r="E25" i="26" s="1"/>
  <c r="D26" i="4"/>
  <c r="E26" i="4" s="1"/>
  <c r="D26" i="12"/>
  <c r="E26" i="12" s="1"/>
  <c r="D26" i="16"/>
  <c r="E26" i="16" s="1"/>
  <c r="D26" i="20"/>
  <c r="E26" i="20" s="1"/>
  <c r="D22" i="8"/>
  <c r="E22" i="8" s="1"/>
  <c r="D22" i="16"/>
  <c r="E22" i="16" s="1"/>
  <c r="D22" i="20"/>
  <c r="E22" i="20" s="1"/>
  <c r="D22" i="24"/>
  <c r="E22" i="24" s="1"/>
  <c r="D24" i="17"/>
  <c r="E24" i="17" s="1"/>
  <c r="D24" i="23"/>
  <c r="E24" i="23" s="1"/>
  <c r="D24" i="25"/>
  <c r="E24" i="25" s="1"/>
  <c r="D73" i="1"/>
  <c r="E73" i="1" s="1"/>
  <c r="D51" i="6"/>
  <c r="E51" i="6" s="1"/>
  <c r="D73" i="7"/>
  <c r="E73" i="7" s="1"/>
  <c r="D73" i="11"/>
  <c r="E73" i="11" s="1"/>
  <c r="D51" i="12"/>
  <c r="E51" i="12" s="1"/>
  <c r="D73" i="13"/>
  <c r="E73" i="13" s="1"/>
  <c r="D51" i="16"/>
  <c r="E51" i="16" s="1"/>
  <c r="D28" i="17"/>
  <c r="E28" i="17" s="1"/>
  <c r="D51" i="18"/>
  <c r="E51" i="18" s="1"/>
  <c r="D73" i="19"/>
  <c r="E73" i="19" s="1"/>
  <c r="D51" i="22"/>
  <c r="E51" i="22" s="1"/>
  <c r="D28" i="23"/>
  <c r="E28" i="23" s="1"/>
  <c r="D73" i="23"/>
  <c r="E73" i="23" s="1"/>
  <c r="D35" i="24"/>
  <c r="E35" i="24" s="1"/>
  <c r="D71" i="7"/>
  <c r="E71" i="7" s="1"/>
  <c r="D25" i="9"/>
  <c r="E25" i="9" s="1"/>
  <c r="D71" i="15"/>
  <c r="E71" i="15" s="1"/>
  <c r="D49" i="14"/>
  <c r="E49" i="14" s="1"/>
  <c r="D49" i="6"/>
  <c r="E49" i="6" s="1"/>
  <c r="D25" i="13"/>
  <c r="E25" i="13" s="1"/>
  <c r="D25" i="17"/>
  <c r="E25" i="17" s="1"/>
  <c r="D25" i="25"/>
  <c r="E25" i="25" s="1"/>
  <c r="D25" i="5"/>
  <c r="E25" i="5" s="1"/>
  <c r="D49" i="22"/>
  <c r="E49" i="22" s="1"/>
  <c r="D71" i="11"/>
  <c r="E71" i="11" s="1"/>
  <c r="D71" i="23"/>
  <c r="E71" i="23" s="1"/>
  <c r="F72" i="29"/>
  <c r="I72" i="29" s="1"/>
  <c r="D15" i="6"/>
  <c r="E15" i="6" s="1"/>
  <c r="E15" i="29"/>
  <c r="H15" i="29" s="1"/>
  <c r="D72" i="4"/>
  <c r="E72" i="4" s="1"/>
  <c r="D35" i="9"/>
  <c r="E35" i="9" s="1"/>
  <c r="D35" i="11"/>
  <c r="E35" i="11" s="1"/>
  <c r="D35" i="21"/>
  <c r="E35" i="21" s="1"/>
  <c r="D35" i="26"/>
  <c r="E35" i="26" s="1"/>
  <c r="D18" i="6"/>
  <c r="E18" i="6" s="1"/>
  <c r="D14" i="6"/>
  <c r="E14" i="6" s="1"/>
  <c r="D19" i="7"/>
  <c r="E19" i="7" s="1"/>
  <c r="D16" i="8"/>
  <c r="E16" i="8" s="1"/>
  <c r="D18" i="10"/>
  <c r="E18" i="10" s="1"/>
  <c r="D14" i="10"/>
  <c r="E14" i="10" s="1"/>
  <c r="D19" i="11"/>
  <c r="E19" i="11" s="1"/>
  <c r="D15" i="11"/>
  <c r="E15" i="11" s="1"/>
  <c r="D11" i="11"/>
  <c r="E11" i="11" s="1"/>
  <c r="D16" i="12"/>
  <c r="E16" i="12" s="1"/>
  <c r="D13" i="13"/>
  <c r="E13" i="13" s="1"/>
  <c r="D18" i="14"/>
  <c r="E18" i="14" s="1"/>
  <c r="D19" i="15"/>
  <c r="E19" i="15" s="1"/>
  <c r="D15" i="15"/>
  <c r="E15" i="15" s="1"/>
  <c r="D11" i="15"/>
  <c r="E11" i="15" s="1"/>
  <c r="D16" i="16"/>
  <c r="E16" i="16" s="1"/>
  <c r="D12" i="16"/>
  <c r="E12" i="16" s="1"/>
  <c r="D9" i="16"/>
  <c r="E9" i="16" s="1"/>
  <c r="D13" i="17"/>
  <c r="E13" i="17" s="1"/>
  <c r="D19" i="19"/>
  <c r="E19" i="19" s="1"/>
  <c r="D11" i="19"/>
  <c r="E11" i="19" s="1"/>
  <c r="D16" i="20"/>
  <c r="E16" i="20" s="1"/>
  <c r="D12" i="20"/>
  <c r="E12" i="20" s="1"/>
  <c r="D9" i="20"/>
  <c r="E9" i="20" s="1"/>
  <c r="D17" i="21"/>
  <c r="E17" i="21" s="1"/>
  <c r="D13" i="21"/>
  <c r="E13" i="21" s="1"/>
  <c r="D10" i="21"/>
  <c r="E10" i="21" s="1"/>
  <c r="D19" i="23"/>
  <c r="E19" i="23" s="1"/>
  <c r="D15" i="23"/>
  <c r="E15" i="23" s="1"/>
  <c r="D11" i="23"/>
  <c r="E11" i="23" s="1"/>
  <c r="D16" i="24"/>
  <c r="E16" i="24" s="1"/>
  <c r="D12" i="24"/>
  <c r="E12" i="24" s="1"/>
  <c r="D17" i="25"/>
  <c r="E17" i="25" s="1"/>
  <c r="D13" i="25"/>
  <c r="E13" i="25" s="1"/>
  <c r="D10" i="25"/>
  <c r="E10" i="25" s="1"/>
  <c r="F25" i="29"/>
  <c r="I25" i="29" s="1"/>
  <c r="D24" i="4"/>
  <c r="E24" i="4" s="1"/>
  <c r="D24" i="6"/>
  <c r="E24" i="6" s="1"/>
  <c r="D24" i="8"/>
  <c r="E24" i="8" s="1"/>
  <c r="D24" i="14"/>
  <c r="E24" i="14" s="1"/>
  <c r="D24" i="16"/>
  <c r="E24" i="16" s="1"/>
  <c r="D24" i="18"/>
  <c r="E24" i="18" s="1"/>
  <c r="D24" i="20"/>
  <c r="E24" i="20" s="1"/>
  <c r="D24" i="22"/>
  <c r="E24" i="22" s="1"/>
  <c r="D24" i="24"/>
  <c r="E24" i="24" s="1"/>
  <c r="E51" i="29"/>
  <c r="H51" i="29" s="1"/>
  <c r="D73" i="10"/>
  <c r="E73" i="10" s="1"/>
  <c r="D28" i="12"/>
  <c r="E28" i="12" s="1"/>
  <c r="D28" i="16"/>
  <c r="E28" i="16" s="1"/>
  <c r="D73" i="16"/>
  <c r="E73" i="16" s="1"/>
  <c r="D51" i="17"/>
  <c r="E51" i="17" s="1"/>
  <c r="D73" i="18"/>
  <c r="E73" i="18" s="1"/>
  <c r="D28" i="20"/>
  <c r="E28" i="20" s="1"/>
  <c r="D73" i="20"/>
  <c r="E73" i="20" s="1"/>
  <c r="D51" i="21"/>
  <c r="E51" i="21" s="1"/>
  <c r="D28" i="22"/>
  <c r="E28" i="22" s="1"/>
  <c r="D51" i="23"/>
  <c r="E51" i="23" s="1"/>
  <c r="D28" i="24"/>
  <c r="E28" i="24" s="1"/>
  <c r="D51" i="25"/>
  <c r="E51" i="25" s="1"/>
  <c r="D59" i="1"/>
  <c r="E59" i="1" s="1"/>
  <c r="D62" i="1"/>
  <c r="E62" i="1" s="1"/>
  <c r="D15" i="4"/>
  <c r="E15" i="4" s="1"/>
  <c r="D40" i="4"/>
  <c r="E40" i="4" s="1"/>
  <c r="D44" i="4"/>
  <c r="E44" i="4" s="1"/>
  <c r="D17" i="5"/>
  <c r="E17" i="5" s="1"/>
  <c r="D62" i="5"/>
  <c r="E62" i="5" s="1"/>
  <c r="D42" i="6"/>
  <c r="E42" i="6" s="1"/>
  <c r="D38" i="6"/>
  <c r="E38" i="6" s="1"/>
  <c r="D66" i="6"/>
  <c r="E66" i="6" s="1"/>
  <c r="D59" i="6"/>
  <c r="E59" i="6" s="1"/>
  <c r="D62" i="6"/>
  <c r="E62" i="6" s="1"/>
  <c r="D46" i="7"/>
  <c r="E46" i="7" s="1"/>
  <c r="D62" i="7"/>
  <c r="E62" i="7" s="1"/>
  <c r="D66" i="7"/>
  <c r="E66" i="7" s="1"/>
  <c r="D72" i="5"/>
  <c r="E72" i="5" s="1"/>
  <c r="D50" i="6"/>
  <c r="E50" i="6" s="1"/>
  <c r="D27" i="7"/>
  <c r="E27" i="7" s="1"/>
  <c r="D72" i="7"/>
  <c r="E72" i="7" s="1"/>
  <c r="D50" i="8"/>
  <c r="E50" i="8" s="1"/>
  <c r="D27" i="9"/>
  <c r="E27" i="9" s="1"/>
  <c r="D72" i="9"/>
  <c r="E72" i="9" s="1"/>
  <c r="D50" i="10"/>
  <c r="E50" i="10" s="1"/>
  <c r="D27" i="11"/>
  <c r="E27" i="11" s="1"/>
  <c r="D72" i="11"/>
  <c r="E72" i="11" s="1"/>
  <c r="D50" i="12"/>
  <c r="E50" i="12" s="1"/>
  <c r="D27" i="13"/>
  <c r="E27" i="13" s="1"/>
  <c r="D72" i="13"/>
  <c r="E72" i="13" s="1"/>
  <c r="D50" i="14"/>
  <c r="E50" i="14" s="1"/>
  <c r="D27" i="15"/>
  <c r="E27" i="15" s="1"/>
  <c r="D72" i="15"/>
  <c r="E72" i="15" s="1"/>
  <c r="D50" i="16"/>
  <c r="E50" i="16" s="1"/>
  <c r="D27" i="17"/>
  <c r="E27" i="17" s="1"/>
  <c r="D72" i="17"/>
  <c r="E72" i="17" s="1"/>
  <c r="D50" i="18"/>
  <c r="E50" i="18" s="1"/>
  <c r="D27" i="19"/>
  <c r="E27" i="19" s="1"/>
  <c r="D72" i="19"/>
  <c r="E72" i="19" s="1"/>
  <c r="D50" i="20"/>
  <c r="E50" i="20" s="1"/>
  <c r="D47" i="1"/>
  <c r="E47" i="1" s="1"/>
  <c r="F69" i="29"/>
  <c r="I69" i="29" s="1"/>
  <c r="F23" i="29"/>
  <c r="I23" i="29" s="1"/>
  <c r="D48" i="4"/>
  <c r="E48" i="4" s="1"/>
  <c r="D16" i="23"/>
  <c r="E16" i="23" s="1"/>
  <c r="D12" i="23"/>
  <c r="E12" i="23" s="1"/>
  <c r="D9" i="23"/>
  <c r="E9" i="23" s="1"/>
  <c r="D17" i="24"/>
  <c r="E17" i="24" s="1"/>
  <c r="D13" i="24"/>
  <c r="E13" i="24" s="1"/>
  <c r="D10" i="24"/>
  <c r="E10" i="24" s="1"/>
  <c r="D18" i="25"/>
  <c r="E18" i="25" s="1"/>
  <c r="D14" i="25"/>
  <c r="E14" i="25" s="1"/>
  <c r="D19" i="26"/>
  <c r="E19" i="26" s="1"/>
  <c r="D20" i="6"/>
  <c r="E20" i="6" s="1"/>
  <c r="D69" i="6"/>
  <c r="E69" i="6" s="1"/>
  <c r="D47" i="7"/>
  <c r="E47" i="7" s="1"/>
  <c r="D20" i="8"/>
  <c r="E20" i="8" s="1"/>
  <c r="D20" i="12"/>
  <c r="E20" i="12" s="1"/>
  <c r="D47" i="13"/>
  <c r="E47" i="13" s="1"/>
  <c r="D20" i="14"/>
  <c r="E20" i="14" s="1"/>
  <c r="D69" i="14"/>
  <c r="E69" i="14" s="1"/>
  <c r="D20" i="18"/>
  <c r="E20" i="18" s="1"/>
  <c r="D47" i="19"/>
  <c r="E47" i="19" s="1"/>
  <c r="D47" i="25"/>
  <c r="E47" i="25" s="1"/>
  <c r="F48" i="29"/>
  <c r="I48" i="29" s="1"/>
  <c r="D70" i="8"/>
  <c r="E70" i="8" s="1"/>
  <c r="F70" i="29"/>
  <c r="I70" i="29" s="1"/>
  <c r="D21" i="10"/>
  <c r="E21" i="10" s="1"/>
  <c r="D70" i="16"/>
  <c r="E70" i="16" s="1"/>
  <c r="D21" i="14"/>
  <c r="E21" i="14" s="1"/>
  <c r="D48" i="23"/>
  <c r="E48" i="23" s="1"/>
  <c r="E21" i="29"/>
  <c r="H21" i="29" s="1"/>
  <c r="D70" i="10"/>
  <c r="E70" i="10" s="1"/>
  <c r="D70" i="6"/>
  <c r="E70" i="6" s="1"/>
  <c r="D70" i="12"/>
  <c r="E70" i="12" s="1"/>
  <c r="D70" i="18"/>
  <c r="E70" i="18" s="1"/>
  <c r="D48" i="21"/>
  <c r="E48" i="21" s="1"/>
  <c r="D48" i="25"/>
  <c r="E48" i="25" s="1"/>
  <c r="F10" i="29"/>
  <c r="I10" i="29" s="1"/>
  <c r="F11" i="29"/>
  <c r="I11" i="29" s="1"/>
  <c r="F12" i="29"/>
  <c r="I12" i="29" s="1"/>
  <c r="E49" i="29"/>
  <c r="H49" i="29" s="1"/>
  <c r="D27" i="21"/>
  <c r="E27" i="21" s="1"/>
  <c r="D72" i="21"/>
  <c r="E72" i="21" s="1"/>
  <c r="D50" i="22"/>
  <c r="E50" i="22" s="1"/>
  <c r="D27" i="23"/>
  <c r="E27" i="23" s="1"/>
  <c r="D72" i="23"/>
  <c r="E72" i="23" s="1"/>
  <c r="D50" i="24"/>
  <c r="E50" i="24" s="1"/>
  <c r="D72" i="25"/>
  <c r="E72" i="25" s="1"/>
  <c r="D50" i="26"/>
  <c r="E50" i="26" s="1"/>
  <c r="D45" i="1"/>
  <c r="E45" i="1" s="1"/>
  <c r="D41" i="1"/>
  <c r="E41" i="1" s="1"/>
  <c r="D18" i="4"/>
  <c r="E18" i="4" s="1"/>
  <c r="D43" i="4"/>
  <c r="E43" i="4" s="1"/>
  <c r="D36" i="4"/>
  <c r="E36" i="4" s="1"/>
  <c r="D9" i="5"/>
  <c r="E9" i="5" s="1"/>
  <c r="D45" i="5"/>
  <c r="E45" i="5" s="1"/>
  <c r="D41" i="5"/>
  <c r="E41" i="5" s="1"/>
  <c r="D65" i="5"/>
  <c r="E65" i="5" s="1"/>
  <c r="D41" i="6"/>
  <c r="E41" i="6" s="1"/>
  <c r="D45" i="6"/>
  <c r="E45" i="6" s="1"/>
  <c r="D57" i="7"/>
  <c r="E57" i="7" s="1"/>
  <c r="D42" i="14"/>
  <c r="E42" i="14" s="1"/>
  <c r="D38" i="15"/>
  <c r="E38" i="15" s="1"/>
  <c r="D36" i="24"/>
  <c r="E36" i="24" s="1"/>
  <c r="D45" i="26"/>
  <c r="E45" i="26" s="1"/>
  <c r="D41" i="26"/>
  <c r="E41" i="26" s="1"/>
  <c r="D61" i="26"/>
  <c r="E61" i="26" s="1"/>
  <c r="D48" i="13"/>
  <c r="E48" i="13" s="1"/>
  <c r="D70" i="22"/>
  <c r="E70" i="22" s="1"/>
  <c r="D40" i="1"/>
  <c r="E40" i="1" s="1"/>
  <c r="D61" i="12"/>
  <c r="E61" i="12" s="1"/>
  <c r="D45" i="13"/>
  <c r="E45" i="13" s="1"/>
  <c r="D61" i="13"/>
  <c r="E61" i="13" s="1"/>
  <c r="D41" i="14"/>
  <c r="E41" i="14" s="1"/>
  <c r="D45" i="16"/>
  <c r="E45" i="16" s="1"/>
  <c r="D65" i="16"/>
  <c r="E65" i="16" s="1"/>
  <c r="D58" i="16"/>
  <c r="E58" i="16" s="1"/>
  <c r="D45" i="17"/>
  <c r="E45" i="17" s="1"/>
  <c r="D67" i="24"/>
  <c r="E67" i="24" s="1"/>
  <c r="D39" i="25"/>
  <c r="E39" i="25" s="1"/>
  <c r="D63" i="25"/>
  <c r="E63" i="25" s="1"/>
  <c r="D48" i="11"/>
  <c r="E48" i="11" s="1"/>
  <c r="D21" i="18"/>
  <c r="E21" i="18" s="1"/>
  <c r="D21" i="24"/>
  <c r="E21" i="24" s="1"/>
  <c r="D21" i="12"/>
  <c r="E21" i="12" s="1"/>
  <c r="E24" i="29"/>
  <c r="H24" i="29" s="1"/>
  <c r="D42" i="1"/>
  <c r="E42" i="1" s="1"/>
  <c r="D68" i="4"/>
  <c r="E68" i="4" s="1"/>
  <c r="D57" i="25"/>
  <c r="E57" i="25" s="1"/>
  <c r="D48" i="5"/>
  <c r="E48" i="5" s="1"/>
  <c r="D48" i="15"/>
  <c r="E48" i="15" s="1"/>
  <c r="D48" i="19"/>
  <c r="E48" i="19" s="1"/>
  <c r="D70" i="26"/>
  <c r="E70" i="26" s="1"/>
  <c r="D11" i="6"/>
  <c r="E11" i="6" s="1"/>
  <c r="D12" i="7"/>
  <c r="E12" i="7" s="1"/>
  <c r="D17" i="8"/>
  <c r="E17" i="8" s="1"/>
  <c r="D15" i="22"/>
  <c r="E15" i="22" s="1"/>
  <c r="D70" i="4"/>
  <c r="E70" i="4" s="1"/>
  <c r="D21" i="8"/>
  <c r="E21" i="8" s="1"/>
  <c r="D48" i="17"/>
  <c r="E48" i="17" s="1"/>
  <c r="D70" i="20"/>
  <c r="E70" i="20" s="1"/>
  <c r="D70" i="24"/>
  <c r="E70" i="24" s="1"/>
  <c r="D57" i="6"/>
  <c r="E57" i="6" s="1"/>
  <c r="D41" i="8"/>
  <c r="E41" i="8" s="1"/>
  <c r="D57" i="8"/>
  <c r="E57" i="8" s="1"/>
  <c r="D61" i="8"/>
  <c r="E61" i="8" s="1"/>
  <c r="D65" i="8"/>
  <c r="E65" i="8" s="1"/>
  <c r="D58" i="8"/>
  <c r="E58" i="8" s="1"/>
  <c r="D41" i="9"/>
  <c r="E41" i="9" s="1"/>
  <c r="D65" i="9"/>
  <c r="E65" i="9" s="1"/>
  <c r="D58" i="9"/>
  <c r="E58" i="9" s="1"/>
  <c r="D69" i="1"/>
  <c r="E69" i="1" s="1"/>
  <c r="D20" i="5"/>
  <c r="E20" i="5" s="1"/>
  <c r="D47" i="6"/>
  <c r="E47" i="6" s="1"/>
  <c r="D20" i="7"/>
  <c r="E20" i="7" s="1"/>
  <c r="D69" i="7"/>
  <c r="E69" i="7" s="1"/>
  <c r="D47" i="8"/>
  <c r="E47" i="8" s="1"/>
  <c r="D20" i="9"/>
  <c r="E20" i="9" s="1"/>
  <c r="D69" i="9"/>
  <c r="E69" i="9" s="1"/>
  <c r="D47" i="10"/>
  <c r="E47" i="10" s="1"/>
  <c r="D20" i="11"/>
  <c r="E20" i="11" s="1"/>
  <c r="D69" i="11"/>
  <c r="E69" i="11" s="1"/>
  <c r="D47" i="12"/>
  <c r="E47" i="12" s="1"/>
  <c r="D20" i="13"/>
  <c r="E20" i="13" s="1"/>
  <c r="D69" i="13"/>
  <c r="E69" i="13" s="1"/>
  <c r="D47" i="14"/>
  <c r="E47" i="14" s="1"/>
  <c r="D20" i="15"/>
  <c r="E20" i="15" s="1"/>
  <c r="D69" i="15"/>
  <c r="E69" i="15" s="1"/>
  <c r="D47" i="16"/>
  <c r="E47" i="16" s="1"/>
  <c r="D20" i="17"/>
  <c r="E20" i="17" s="1"/>
  <c r="D69" i="17"/>
  <c r="E69" i="17" s="1"/>
  <c r="D47" i="18"/>
  <c r="E47" i="18" s="1"/>
  <c r="D20" i="19"/>
  <c r="E20" i="19" s="1"/>
  <c r="D69" i="19"/>
  <c r="E69" i="19" s="1"/>
  <c r="D47" i="20"/>
  <c r="E47" i="20" s="1"/>
  <c r="D20" i="21"/>
  <c r="E20" i="21" s="1"/>
  <c r="D69" i="21"/>
  <c r="E69" i="21" s="1"/>
  <c r="D47" i="22"/>
  <c r="E47" i="22" s="1"/>
  <c r="D20" i="23"/>
  <c r="E20" i="23" s="1"/>
  <c r="D69" i="23"/>
  <c r="E69" i="23" s="1"/>
  <c r="D47" i="24"/>
  <c r="E47" i="24" s="1"/>
  <c r="D20" i="25"/>
  <c r="E20" i="25" s="1"/>
  <c r="D69" i="25"/>
  <c r="E69" i="25" s="1"/>
  <c r="D47" i="26"/>
  <c r="E47" i="26" s="1"/>
  <c r="F21" i="29"/>
  <c r="I21" i="29" s="1"/>
  <c r="E22" i="29"/>
  <c r="H22" i="29" s="1"/>
  <c r="D16" i="1"/>
  <c r="E16" i="1" s="1"/>
  <c r="D12" i="1"/>
  <c r="E12" i="1" s="1"/>
  <c r="D9" i="1"/>
  <c r="E9" i="1" s="1"/>
  <c r="D10" i="6"/>
  <c r="E10" i="6" s="1"/>
  <c r="D18" i="7"/>
  <c r="E18" i="7" s="1"/>
  <c r="F8" i="29"/>
  <c r="I8" i="29" s="1"/>
  <c r="D16" i="9"/>
  <c r="E16" i="9" s="1"/>
  <c r="D12" i="9"/>
  <c r="E12" i="9" s="1"/>
  <c r="D17" i="10"/>
  <c r="E17" i="10" s="1"/>
  <c r="D16" i="17"/>
  <c r="E16" i="17" s="1"/>
  <c r="D12" i="17"/>
  <c r="E12" i="17" s="1"/>
  <c r="D14" i="19"/>
  <c r="E14" i="19" s="1"/>
  <c r="D15" i="20"/>
  <c r="E15" i="20" s="1"/>
  <c r="D11" i="20"/>
  <c r="E11" i="20" s="1"/>
  <c r="D16" i="21"/>
  <c r="E16" i="21" s="1"/>
  <c r="D12" i="21"/>
  <c r="E12" i="21" s="1"/>
  <c r="D9" i="21"/>
  <c r="E9" i="21" s="1"/>
  <c r="D13" i="22"/>
  <c r="E13" i="22" s="1"/>
  <c r="D18" i="23"/>
  <c r="E18" i="23" s="1"/>
  <c r="D14" i="23"/>
  <c r="E14" i="23" s="1"/>
  <c r="D12" i="25"/>
  <c r="E12" i="25" s="1"/>
  <c r="D9" i="25"/>
  <c r="E9" i="25" s="1"/>
  <c r="D10" i="26"/>
  <c r="E10" i="26" s="1"/>
  <c r="F71" i="29"/>
  <c r="I71" i="29" s="1"/>
  <c r="F22" i="29"/>
  <c r="I22" i="29" s="1"/>
  <c r="D35" i="17"/>
  <c r="E35" i="17" s="1"/>
  <c r="D62" i="17"/>
  <c r="E62" i="17" s="1"/>
  <c r="D42" i="18"/>
  <c r="E42" i="18" s="1"/>
  <c r="D59" i="18"/>
  <c r="E59" i="18" s="1"/>
  <c r="D62" i="18"/>
  <c r="E62" i="18" s="1"/>
  <c r="D46" i="19"/>
  <c r="E46" i="19" s="1"/>
  <c r="E20" i="29"/>
  <c r="H20" i="29" s="1"/>
  <c r="D51" i="24"/>
  <c r="E51" i="24" s="1"/>
  <c r="D40" i="10"/>
  <c r="E40" i="10" s="1"/>
  <c r="D41" i="17"/>
  <c r="E41" i="17" s="1"/>
  <c r="D36" i="9"/>
  <c r="E36" i="9" s="1"/>
  <c r="D39" i="10"/>
  <c r="E39" i="10" s="1"/>
  <c r="D64" i="10"/>
  <c r="E64" i="10" s="1"/>
  <c r="D68" i="10"/>
  <c r="E68" i="10" s="1"/>
  <c r="D60" i="10"/>
  <c r="E60" i="10" s="1"/>
  <c r="D44" i="11"/>
  <c r="E44" i="11" s="1"/>
  <c r="D40" i="11"/>
  <c r="E40" i="11" s="1"/>
  <c r="D68" i="11"/>
  <c r="E68" i="11" s="1"/>
  <c r="D40" i="12"/>
  <c r="E40" i="12" s="1"/>
  <c r="D64" i="12"/>
  <c r="E64" i="12" s="1"/>
  <c r="D44" i="13"/>
  <c r="E44" i="13" s="1"/>
  <c r="D37" i="13"/>
  <c r="E37" i="13" s="1"/>
  <c r="D68" i="13"/>
  <c r="E68" i="13" s="1"/>
  <c r="D60" i="14"/>
  <c r="E60" i="14" s="1"/>
  <c r="D40" i="15"/>
  <c r="E40" i="15" s="1"/>
  <c r="D60" i="15"/>
  <c r="E60" i="15" s="1"/>
  <c r="D14" i="9"/>
  <c r="E14" i="9" s="1"/>
  <c r="D19" i="10"/>
  <c r="E19" i="10" s="1"/>
  <c r="D15" i="10"/>
  <c r="E15" i="10" s="1"/>
  <c r="D68" i="1"/>
  <c r="E68" i="1" s="1"/>
  <c r="D13" i="4"/>
  <c r="E13" i="4" s="1"/>
  <c r="D19" i="5"/>
  <c r="E19" i="5" s="1"/>
  <c r="D8" i="5"/>
  <c r="E8" i="5" s="1"/>
  <c r="D68" i="5"/>
  <c r="E68" i="5" s="1"/>
  <c r="D60" i="5"/>
  <c r="E60" i="5" s="1"/>
  <c r="D35" i="8"/>
  <c r="E35" i="8" s="1"/>
  <c r="D62" i="8"/>
  <c r="E62" i="8" s="1"/>
  <c r="D66" i="8"/>
  <c r="E66" i="8" s="1"/>
  <c r="D59" i="8"/>
  <c r="E59" i="8" s="1"/>
  <c r="D38" i="9"/>
  <c r="E38" i="9" s="1"/>
  <c r="D66" i="9"/>
  <c r="E66" i="9" s="1"/>
  <c r="D63" i="10"/>
  <c r="E63" i="10" s="1"/>
  <c r="D35" i="12"/>
  <c r="E35" i="12" s="1"/>
  <c r="D39" i="12"/>
  <c r="E39" i="12" s="1"/>
  <c r="D63" i="12"/>
  <c r="E63" i="12" s="1"/>
  <c r="D67" i="13"/>
  <c r="E67" i="13" s="1"/>
  <c r="D35" i="14"/>
  <c r="E35" i="14" s="1"/>
  <c r="D39" i="14"/>
  <c r="E39" i="14" s="1"/>
  <c r="D42" i="10"/>
  <c r="E42" i="10" s="1"/>
  <c r="D35" i="10"/>
  <c r="E35" i="10" s="1"/>
  <c r="D66" i="13"/>
  <c r="E66" i="13" s="1"/>
  <c r="D42" i="22"/>
  <c r="E42" i="22" s="1"/>
  <c r="D43" i="23"/>
  <c r="E43" i="23" s="1"/>
  <c r="D67" i="23"/>
  <c r="E67" i="23" s="1"/>
  <c r="D57" i="10"/>
  <c r="E57" i="10" s="1"/>
  <c r="D58" i="20"/>
  <c r="E58" i="20" s="1"/>
  <c r="D45" i="21"/>
  <c r="E45" i="21" s="1"/>
  <c r="D14" i="7"/>
  <c r="E14" i="7" s="1"/>
  <c r="D19" i="8"/>
  <c r="E19" i="8" s="1"/>
  <c r="D9" i="17"/>
  <c r="E9" i="17" s="1"/>
  <c r="D18" i="19"/>
  <c r="E18" i="19" s="1"/>
  <c r="D17" i="22"/>
  <c r="E17" i="22" s="1"/>
  <c r="D19" i="24"/>
  <c r="E19" i="24" s="1"/>
  <c r="D13" i="26"/>
  <c r="E13" i="26" s="1"/>
  <c r="D23" i="23"/>
  <c r="E23" i="23" s="1"/>
  <c r="D23" i="25"/>
  <c r="E23" i="25" s="1"/>
  <c r="D50" i="4"/>
  <c r="E50" i="4" s="1"/>
  <c r="F50" i="29"/>
  <c r="I50" i="29" s="1"/>
  <c r="D27" i="5"/>
  <c r="E27" i="5" s="1"/>
  <c r="F27" i="29"/>
  <c r="I27" i="29" s="1"/>
  <c r="D27" i="25"/>
  <c r="E27" i="25" s="1"/>
  <c r="D17" i="26"/>
  <c r="E17" i="26" s="1"/>
  <c r="D11" i="8"/>
  <c r="E11" i="8" s="1"/>
  <c r="D17" i="18"/>
  <c r="E17" i="18" s="1"/>
  <c r="D19" i="20"/>
  <c r="E19" i="20" s="1"/>
  <c r="D49" i="4"/>
  <c r="E49" i="4" s="1"/>
  <c r="F49" i="29"/>
  <c r="I49" i="29" s="1"/>
  <c r="E71" i="29"/>
  <c r="H71" i="29" s="1"/>
  <c r="E18" i="29"/>
  <c r="H18" i="29" s="1"/>
  <c r="D69" i="5"/>
  <c r="E69" i="5" s="1"/>
  <c r="E69" i="29"/>
  <c r="H69" i="29" s="1"/>
  <c r="E72" i="29"/>
  <c r="H72" i="29" s="1"/>
  <c r="D15" i="8"/>
  <c r="E15" i="8" s="1"/>
  <c r="D13" i="18"/>
  <c r="E13" i="18" s="1"/>
  <c r="D15" i="24"/>
  <c r="E15" i="24" s="1"/>
  <c r="E23" i="29"/>
  <c r="H23" i="29" s="1"/>
  <c r="E64" i="29"/>
  <c r="H64" i="29" s="1"/>
  <c r="E59" i="29"/>
  <c r="H59" i="29" s="1"/>
  <c r="F62" i="29"/>
  <c r="I62" i="29" s="1"/>
  <c r="E67" i="29"/>
  <c r="H67" i="29" s="1"/>
  <c r="D25" i="7"/>
  <c r="E25" i="7" s="1"/>
  <c r="E25" i="29"/>
  <c r="H25" i="29" s="1"/>
  <c r="D17" i="6"/>
  <c r="E17" i="6" s="1"/>
  <c r="E17" i="29"/>
  <c r="H17" i="29" s="1"/>
  <c r="D16" i="13"/>
  <c r="E16" i="13" s="1"/>
  <c r="D10" i="18"/>
  <c r="E10" i="18" s="1"/>
  <c r="D10" i="22"/>
  <c r="E10" i="22" s="1"/>
  <c r="F47" i="29"/>
  <c r="I47" i="29" s="1"/>
  <c r="D25" i="1"/>
  <c r="E25" i="1" s="1"/>
  <c r="E26" i="29"/>
  <c r="H26" i="29" s="1"/>
  <c r="D66" i="17"/>
  <c r="E66" i="17" s="1"/>
  <c r="D13" i="6"/>
  <c r="E13" i="6" s="1"/>
  <c r="D22" i="7"/>
  <c r="E22" i="7" s="1"/>
  <c r="D19" i="1"/>
  <c r="E19" i="1" s="1"/>
  <c r="D15" i="1"/>
  <c r="E15" i="1" s="1"/>
  <c r="D16" i="6"/>
  <c r="E16" i="6" s="1"/>
  <c r="D19" i="9"/>
  <c r="E19" i="9" s="1"/>
  <c r="D10" i="4"/>
  <c r="E10" i="4" s="1"/>
  <c r="D39" i="4"/>
  <c r="E39" i="4" s="1"/>
  <c r="D64" i="4"/>
  <c r="E64" i="4" s="1"/>
  <c r="D60" i="4"/>
  <c r="E60" i="4" s="1"/>
  <c r="D13" i="5"/>
  <c r="E13" i="5" s="1"/>
  <c r="D35" i="5"/>
  <c r="E35" i="5" s="1"/>
  <c r="D59" i="5"/>
  <c r="E59" i="5" s="1"/>
  <c r="D67" i="6"/>
  <c r="E67" i="6" s="1"/>
  <c r="D68" i="8"/>
  <c r="E68" i="8" s="1"/>
  <c r="D64" i="9"/>
  <c r="E64" i="9" s="1"/>
  <c r="D44" i="10"/>
  <c r="E44" i="10" s="1"/>
  <c r="D62" i="14"/>
  <c r="E62" i="14" s="1"/>
  <c r="D64" i="16"/>
  <c r="E64" i="16" s="1"/>
  <c r="D44" i="17"/>
  <c r="E44" i="17" s="1"/>
  <c r="D37" i="17"/>
  <c r="E37" i="17" s="1"/>
  <c r="D68" i="17"/>
  <c r="E68" i="17" s="1"/>
  <c r="D61" i="17"/>
  <c r="E61" i="17" s="1"/>
  <c r="D65" i="17"/>
  <c r="E65" i="17" s="1"/>
  <c r="D58" i="17"/>
  <c r="E58" i="17" s="1"/>
  <c r="D35" i="19"/>
  <c r="E35" i="19" s="1"/>
  <c r="D62" i="19"/>
  <c r="E62" i="19" s="1"/>
  <c r="D66" i="19"/>
  <c r="E66" i="19" s="1"/>
  <c r="D59" i="19"/>
  <c r="E59" i="19" s="1"/>
  <c r="D42" i="20"/>
  <c r="E42" i="20" s="1"/>
  <c r="D46" i="20"/>
  <c r="E46" i="20" s="1"/>
  <c r="D59" i="20"/>
  <c r="E59" i="20" s="1"/>
  <c r="D16" i="4"/>
  <c r="E16" i="4" s="1"/>
  <c r="D46" i="4"/>
  <c r="E46" i="4" s="1"/>
  <c r="D38" i="4"/>
  <c r="E38" i="4" s="1"/>
  <c r="D63" i="4"/>
  <c r="E63" i="4" s="1"/>
  <c r="D67" i="4"/>
  <c r="E67" i="4" s="1"/>
  <c r="D38" i="7"/>
  <c r="E38" i="7" s="1"/>
  <c r="F39" i="29"/>
  <c r="I39" i="29" s="1"/>
  <c r="D68" i="12"/>
  <c r="E68" i="12" s="1"/>
  <c r="D46" i="16"/>
  <c r="E46" i="16" s="1"/>
  <c r="D39" i="16"/>
  <c r="E39" i="16" s="1"/>
  <c r="D43" i="17"/>
  <c r="E43" i="17" s="1"/>
  <c r="D36" i="17"/>
  <c r="E36" i="17" s="1"/>
  <c r="D44" i="19"/>
  <c r="E44" i="19" s="1"/>
  <c r="D41" i="19"/>
  <c r="E41" i="19" s="1"/>
  <c r="D41" i="20"/>
  <c r="E41" i="20" s="1"/>
  <c r="D40" i="26"/>
  <c r="E40" i="26" s="1"/>
  <c r="D60" i="26"/>
  <c r="E60" i="26" s="1"/>
  <c r="D45" i="4"/>
  <c r="E45" i="4" s="1"/>
  <c r="D62" i="4"/>
  <c r="E62" i="4" s="1"/>
  <c r="D15" i="5"/>
  <c r="E15" i="5" s="1"/>
  <c r="D11" i="5"/>
  <c r="E11" i="5" s="1"/>
  <c r="D44" i="5"/>
  <c r="E44" i="5" s="1"/>
  <c r="D37" i="5"/>
  <c r="E37" i="5" s="1"/>
  <c r="D40" i="5"/>
  <c r="E40" i="5" s="1"/>
  <c r="D37" i="6"/>
  <c r="E37" i="6" s="1"/>
  <c r="D41" i="7"/>
  <c r="E41" i="7" s="1"/>
  <c r="D42" i="8"/>
  <c r="E42" i="8" s="1"/>
  <c r="D37" i="14"/>
  <c r="E37" i="14" s="1"/>
  <c r="D68" i="14"/>
  <c r="E68" i="14" s="1"/>
  <c r="D65" i="14"/>
  <c r="E65" i="14" s="1"/>
  <c r="D41" i="15"/>
  <c r="E41" i="15" s="1"/>
  <c r="D42" i="16"/>
  <c r="E42" i="16" s="1"/>
  <c r="D66" i="16"/>
  <c r="E66" i="16" s="1"/>
  <c r="D59" i="16"/>
  <c r="E59" i="16" s="1"/>
  <c r="D42" i="17"/>
  <c r="E42" i="17" s="1"/>
  <c r="D39" i="18"/>
  <c r="E39" i="18" s="1"/>
  <c r="D37" i="19"/>
  <c r="E37" i="19" s="1"/>
  <c r="D68" i="19"/>
  <c r="E68" i="19" s="1"/>
  <c r="D60" i="19"/>
  <c r="E60" i="19" s="1"/>
  <c r="D41" i="24"/>
  <c r="E41" i="24" s="1"/>
  <c r="D45" i="24"/>
  <c r="E45" i="24" s="1"/>
  <c r="E11" i="29"/>
  <c r="H11" i="29" s="1"/>
  <c r="D12" i="11"/>
  <c r="E12" i="11" s="1"/>
  <c r="D17" i="12"/>
  <c r="E17" i="12" s="1"/>
  <c r="D18" i="13"/>
  <c r="E18" i="13" s="1"/>
  <c r="D14" i="13"/>
  <c r="E14" i="13" s="1"/>
  <c r="D19" i="14"/>
  <c r="E19" i="14" s="1"/>
  <c r="D8" i="15"/>
  <c r="E8" i="15" s="1"/>
  <c r="D16" i="15"/>
  <c r="E16" i="15" s="1"/>
  <c r="D12" i="15"/>
  <c r="E12" i="15" s="1"/>
  <c r="D17" i="16"/>
  <c r="E17" i="16" s="1"/>
  <c r="D13" i="16"/>
  <c r="E13" i="16" s="1"/>
  <c r="D14" i="17"/>
  <c r="E14" i="17" s="1"/>
  <c r="D19" i="18"/>
  <c r="E19" i="18" s="1"/>
  <c r="D15" i="18"/>
  <c r="E15" i="18" s="1"/>
  <c r="D8" i="19"/>
  <c r="E8" i="19" s="1"/>
  <c r="D16" i="19"/>
  <c r="E16" i="19" s="1"/>
  <c r="D12" i="19"/>
  <c r="E12" i="19" s="1"/>
  <c r="D9" i="19"/>
  <c r="E9" i="19" s="1"/>
  <c r="D17" i="20"/>
  <c r="E17" i="20" s="1"/>
  <c r="D14" i="21"/>
  <c r="E14" i="21" s="1"/>
  <c r="D19" i="22"/>
  <c r="E19" i="22" s="1"/>
  <c r="D37" i="1"/>
  <c r="E37" i="1" s="1"/>
  <c r="D61" i="1"/>
  <c r="E61" i="1" s="1"/>
  <c r="D65" i="1"/>
  <c r="E65" i="1" s="1"/>
  <c r="D58" i="1"/>
  <c r="E58" i="1" s="1"/>
  <c r="D14" i="4"/>
  <c r="E14" i="4" s="1"/>
  <c r="D11" i="4"/>
  <c r="E11" i="4" s="1"/>
  <c r="D37" i="4"/>
  <c r="E37" i="4" s="1"/>
  <c r="D38" i="13"/>
  <c r="E38" i="13" s="1"/>
  <c r="D42" i="13"/>
  <c r="E42" i="13" s="1"/>
  <c r="D35" i="13"/>
  <c r="E35" i="13" s="1"/>
  <c r="D43" i="14"/>
  <c r="E43" i="14" s="1"/>
  <c r="D36" i="14"/>
  <c r="E36" i="14" s="1"/>
  <c r="D64" i="15"/>
  <c r="E64" i="15" s="1"/>
  <c r="D57" i="16"/>
  <c r="E57" i="16" s="1"/>
  <c r="D37" i="23"/>
  <c r="E37" i="23" s="1"/>
  <c r="D40" i="23"/>
  <c r="E40" i="23" s="1"/>
  <c r="D68" i="23"/>
  <c r="E68" i="23" s="1"/>
  <c r="D60" i="23"/>
  <c r="E60" i="23" s="1"/>
  <c r="D13" i="1"/>
  <c r="E13" i="1" s="1"/>
  <c r="D11" i="7"/>
  <c r="E11" i="7" s="1"/>
  <c r="D9" i="12"/>
  <c r="E9" i="12" s="1"/>
  <c r="D17" i="17"/>
  <c r="E17" i="17" s="1"/>
  <c r="D14" i="18"/>
  <c r="E14" i="18" s="1"/>
  <c r="F44" i="29"/>
  <c r="I44" i="29" s="1"/>
  <c r="D59" i="22"/>
  <c r="E59" i="22" s="1"/>
  <c r="F26" i="29"/>
  <c r="I26" i="29" s="1"/>
  <c r="D37" i="7"/>
  <c r="E37" i="7" s="1"/>
  <c r="F37" i="29"/>
  <c r="I37" i="29" s="1"/>
  <c r="E10" i="29"/>
  <c r="H10" i="29" s="1"/>
  <c r="F46" i="29"/>
  <c r="I46" i="29" s="1"/>
  <c r="D39" i="7"/>
  <c r="E39" i="7" s="1"/>
  <c r="E39" i="29"/>
  <c r="H39" i="29" s="1"/>
  <c r="F43" i="29"/>
  <c r="I43" i="29" s="1"/>
  <c r="E70" i="29"/>
  <c r="H70" i="29" s="1"/>
  <c r="D70" i="25"/>
  <c r="E70" i="25" s="1"/>
  <c r="D48" i="26"/>
  <c r="E48" i="26" s="1"/>
  <c r="E48" i="29"/>
  <c r="H48" i="29" s="1"/>
  <c r="E46" i="29"/>
  <c r="H46" i="29" s="1"/>
  <c r="D24" i="5"/>
  <c r="E24" i="5" s="1"/>
  <c r="E47" i="29"/>
  <c r="H47" i="29" s="1"/>
  <c r="D47" i="5"/>
  <c r="E47" i="5" s="1"/>
  <c r="E60" i="29"/>
  <c r="H60" i="29" s="1"/>
  <c r="E68" i="29"/>
  <c r="H68" i="29" s="1"/>
  <c r="D9" i="22"/>
  <c r="E9" i="22" s="1"/>
  <c r="D48" i="10"/>
  <c r="E48" i="10" s="1"/>
  <c r="D70" i="15"/>
  <c r="E70" i="15" s="1"/>
  <c r="D24" i="21"/>
  <c r="E24" i="21" s="1"/>
  <c r="D35" i="4"/>
  <c r="E35" i="4" s="1"/>
  <c r="D43" i="6"/>
  <c r="E43" i="6" s="1"/>
  <c r="D39" i="13"/>
  <c r="E39" i="13" s="1"/>
  <c r="D63" i="13"/>
  <c r="E63" i="13" s="1"/>
  <c r="D57" i="17"/>
  <c r="E57" i="17" s="1"/>
  <c r="D67" i="18"/>
  <c r="E67" i="18" s="1"/>
  <c r="D35" i="22"/>
  <c r="E35" i="22" s="1"/>
  <c r="D57" i="23"/>
  <c r="E57" i="23" s="1"/>
  <c r="D67" i="26"/>
  <c r="E67" i="26" s="1"/>
  <c r="D8" i="12"/>
  <c r="E8" i="12" s="1"/>
  <c r="D12" i="12"/>
  <c r="E12" i="12" s="1"/>
  <c r="D17" i="13"/>
  <c r="E17" i="13" s="1"/>
  <c r="D10" i="13"/>
  <c r="E10" i="13" s="1"/>
  <c r="D69" i="20"/>
  <c r="E69" i="20" s="1"/>
  <c r="D20" i="24"/>
  <c r="E20" i="24" s="1"/>
  <c r="D20" i="26"/>
  <c r="E20" i="26" s="1"/>
  <c r="D68" i="26"/>
  <c r="E68" i="26" s="1"/>
  <c r="F19" i="29"/>
  <c r="I19" i="29" s="1"/>
  <c r="F64" i="29"/>
  <c r="I64" i="29" s="1"/>
  <c r="F57" i="29"/>
  <c r="I57" i="29" s="1"/>
  <c r="E65" i="29"/>
  <c r="H65" i="29" s="1"/>
  <c r="E58" i="29"/>
  <c r="H58" i="29" s="1"/>
  <c r="F61" i="29"/>
  <c r="I61" i="29" s="1"/>
  <c r="E45" i="29"/>
  <c r="H45" i="29" s="1"/>
  <c r="F35" i="29"/>
  <c r="I35" i="29" s="1"/>
  <c r="E62" i="29"/>
  <c r="H62" i="29" s="1"/>
  <c r="F66" i="29"/>
  <c r="I66" i="29" s="1"/>
  <c r="F59" i="29"/>
  <c r="I59" i="29" s="1"/>
  <c r="E43" i="29"/>
  <c r="H43" i="29" s="1"/>
  <c r="F68" i="29"/>
  <c r="I68" i="29" s="1"/>
  <c r="D46" i="24"/>
  <c r="E46" i="24" s="1"/>
  <c r="D36" i="26"/>
  <c r="E36" i="26" s="1"/>
  <c r="F14" i="29"/>
  <c r="I14" i="29" s="1"/>
  <c r="F15" i="29"/>
  <c r="I15" i="29" s="1"/>
  <c r="F16" i="29"/>
  <c r="I16" i="29" s="1"/>
  <c r="F17" i="29"/>
  <c r="I17" i="29" s="1"/>
  <c r="D58" i="4"/>
  <c r="E58" i="4" s="1"/>
  <c r="D43" i="10"/>
  <c r="E43" i="10" s="1"/>
  <c r="D37" i="10"/>
  <c r="E37" i="10" s="1"/>
  <c r="D40" i="14"/>
  <c r="E40" i="14" s="1"/>
  <c r="D35" i="15"/>
  <c r="E35" i="15" s="1"/>
  <c r="D37" i="16"/>
  <c r="E37" i="16" s="1"/>
  <c r="D41" i="16"/>
  <c r="E41" i="16" s="1"/>
  <c r="D61" i="16"/>
  <c r="E61" i="16" s="1"/>
  <c r="D46" i="18"/>
  <c r="E46" i="18" s="1"/>
  <c r="D57" i="19"/>
  <c r="E57" i="19" s="1"/>
  <c r="D57" i="22"/>
  <c r="E57" i="22" s="1"/>
  <c r="D58" i="23"/>
  <c r="E58" i="23" s="1"/>
  <c r="D61" i="23"/>
  <c r="E61" i="23" s="1"/>
  <c r="D38" i="24"/>
  <c r="E38" i="24" s="1"/>
  <c r="D60" i="24"/>
  <c r="E60" i="24" s="1"/>
  <c r="D44" i="25"/>
  <c r="E44" i="25" s="1"/>
  <c r="E8" i="29"/>
  <c r="H8" i="29" s="1"/>
  <c r="F13" i="29"/>
  <c r="I13" i="29" s="1"/>
  <c r="F18" i="29"/>
  <c r="I18" i="29" s="1"/>
  <c r="E12" i="29"/>
  <c r="H12" i="29" s="1"/>
  <c r="E9" i="29"/>
  <c r="H9" i="29" s="1"/>
  <c r="D51" i="1"/>
  <c r="E51" i="1" s="1"/>
  <c r="D73" i="4"/>
  <c r="E73" i="4" s="1"/>
  <c r="D51" i="5"/>
  <c r="E51" i="5" s="1"/>
  <c r="D28" i="6"/>
  <c r="E28" i="6" s="1"/>
  <c r="D73" i="6"/>
  <c r="E73" i="6" s="1"/>
  <c r="D51" i="7"/>
  <c r="E51" i="7" s="1"/>
  <c r="D28" i="8"/>
  <c r="E28" i="8" s="1"/>
  <c r="D73" i="8"/>
  <c r="E73" i="8" s="1"/>
  <c r="D51" i="9"/>
  <c r="E51" i="9" s="1"/>
  <c r="D28" i="10"/>
  <c r="E28" i="10" s="1"/>
  <c r="D51" i="11"/>
  <c r="E51" i="11" s="1"/>
  <c r="D51" i="13"/>
  <c r="E51" i="13" s="1"/>
  <c r="D73" i="14"/>
  <c r="E73" i="14" s="1"/>
  <c r="D51" i="15"/>
  <c r="E51" i="15" s="1"/>
  <c r="D73" i="22"/>
  <c r="E73" i="22" s="1"/>
  <c r="D28" i="26"/>
  <c r="E28" i="26" s="1"/>
  <c r="D73" i="26"/>
  <c r="E73" i="26" s="1"/>
  <c r="D46" i="1"/>
  <c r="E46" i="1" s="1"/>
  <c r="D38" i="1"/>
  <c r="E38" i="1" s="1"/>
  <c r="D35" i="1"/>
  <c r="E35" i="1" s="1"/>
  <c r="D63" i="1"/>
  <c r="E63" i="1" s="1"/>
  <c r="D42" i="5"/>
  <c r="E42" i="5" s="1"/>
  <c r="D36" i="7"/>
  <c r="E36" i="7" s="1"/>
  <c r="D62" i="9"/>
  <c r="E62" i="9" s="1"/>
  <c r="D64" i="11"/>
  <c r="E64" i="11" s="1"/>
  <c r="D60" i="11"/>
  <c r="E60" i="11" s="1"/>
  <c r="D44" i="12"/>
  <c r="E44" i="12" s="1"/>
  <c r="D37" i="12"/>
  <c r="E37" i="12" s="1"/>
  <c r="D58" i="14"/>
  <c r="E58" i="14" s="1"/>
  <c r="D61" i="14"/>
  <c r="E61" i="14" s="1"/>
  <c r="D45" i="15"/>
  <c r="E45" i="15" s="1"/>
  <c r="D40" i="17"/>
  <c r="E40" i="17" s="1"/>
  <c r="D35" i="18"/>
  <c r="E35" i="18" s="1"/>
  <c r="D66" i="18"/>
  <c r="E66" i="18" s="1"/>
  <c r="D67" i="19"/>
  <c r="E67" i="19" s="1"/>
  <c r="D63" i="22"/>
  <c r="E63" i="22" s="1"/>
  <c r="D44" i="23"/>
  <c r="E44" i="23" s="1"/>
  <c r="D64" i="23"/>
  <c r="E64" i="23" s="1"/>
  <c r="D63" i="24"/>
  <c r="E63" i="24" s="1"/>
  <c r="D43" i="25"/>
  <c r="E43" i="25" s="1"/>
  <c r="D37" i="25"/>
  <c r="E37" i="25" s="1"/>
  <c r="D47" i="4"/>
  <c r="E47" i="4" s="1"/>
  <c r="D49" i="8"/>
  <c r="E49" i="8" s="1"/>
  <c r="D71" i="17"/>
  <c r="E71" i="17" s="1"/>
  <c r="D66" i="1"/>
  <c r="E66" i="1" s="1"/>
  <c r="D59" i="4"/>
  <c r="E59" i="4" s="1"/>
  <c r="D12" i="5"/>
  <c r="E12" i="5" s="1"/>
  <c r="D42" i="7"/>
  <c r="E42" i="7" s="1"/>
  <c r="D61" i="9"/>
  <c r="E61" i="9" s="1"/>
  <c r="D67" i="10"/>
  <c r="E67" i="10" s="1"/>
  <c r="D39" i="11"/>
  <c r="E39" i="11" s="1"/>
  <c r="D38" i="14"/>
  <c r="E38" i="14" s="1"/>
  <c r="D63" i="14"/>
  <c r="E63" i="14" s="1"/>
  <c r="D37" i="15"/>
  <c r="E37" i="15" s="1"/>
  <c r="D68" i="15"/>
  <c r="E68" i="15" s="1"/>
  <c r="D61" i="15"/>
  <c r="E61" i="15" s="1"/>
  <c r="D65" i="15"/>
  <c r="E65" i="15" s="1"/>
  <c r="D58" i="15"/>
  <c r="E58" i="15" s="1"/>
  <c r="D64" i="17"/>
  <c r="E64" i="17" s="1"/>
  <c r="D61" i="18"/>
  <c r="E61" i="18" s="1"/>
  <c r="D63" i="20"/>
  <c r="E63" i="20" s="1"/>
  <c r="D37" i="21"/>
  <c r="E37" i="21" s="1"/>
  <c r="D68" i="21"/>
  <c r="E68" i="21" s="1"/>
  <c r="D61" i="21"/>
  <c r="E61" i="21" s="1"/>
  <c r="D65" i="21"/>
  <c r="E65" i="21" s="1"/>
  <c r="D41" i="22"/>
  <c r="E41" i="22" s="1"/>
  <c r="D62" i="24"/>
  <c r="E62" i="24" s="1"/>
  <c r="D66" i="24"/>
  <c r="E66" i="24" s="1"/>
  <c r="D36" i="25"/>
  <c r="E36" i="25" s="1"/>
  <c r="D67" i="25"/>
  <c r="E67" i="25" s="1"/>
  <c r="D37" i="26"/>
  <c r="E37" i="26" s="1"/>
  <c r="D64" i="26"/>
  <c r="E64" i="26" s="1"/>
  <c r="D58" i="26"/>
  <c r="E58" i="26" s="1"/>
  <c r="D67" i="12"/>
  <c r="E67" i="12" s="1"/>
  <c r="D43" i="15"/>
  <c r="E43" i="15" s="1"/>
  <c r="D36" i="15"/>
  <c r="E36" i="15" s="1"/>
  <c r="D46" i="17"/>
  <c r="E46" i="17" s="1"/>
  <c r="D38" i="17"/>
  <c r="E38" i="17" s="1"/>
  <c r="D37" i="18"/>
  <c r="E37" i="18" s="1"/>
  <c r="D15" i="12"/>
  <c r="E15" i="12" s="1"/>
  <c r="D45" i="7"/>
  <c r="E45" i="7" s="1"/>
  <c r="D9" i="9"/>
  <c r="E9" i="9" s="1"/>
  <c r="D28" i="4"/>
  <c r="E28" i="4" s="1"/>
  <c r="E28" i="29"/>
  <c r="H28" i="29" s="1"/>
  <c r="D46" i="9"/>
  <c r="E46" i="9" s="1"/>
  <c r="D60" i="16"/>
  <c r="E60" i="16" s="1"/>
  <c r="D39" i="24"/>
  <c r="E39" i="24" s="1"/>
  <c r="E40" i="29"/>
  <c r="H40" i="29" s="1"/>
  <c r="D40" i="6"/>
  <c r="E40" i="6" s="1"/>
  <c r="E44" i="29"/>
  <c r="H44" i="29" s="1"/>
  <c r="E42" i="29"/>
  <c r="H42" i="29" s="1"/>
  <c r="F38" i="29"/>
  <c r="I38" i="29" s="1"/>
  <c r="E63" i="29"/>
  <c r="H63" i="29" s="1"/>
  <c r="D66" i="4"/>
  <c r="E66" i="4" s="1"/>
  <c r="E66" i="29"/>
  <c r="H66" i="29" s="1"/>
  <c r="E14" i="29"/>
  <c r="H14" i="29" s="1"/>
  <c r="D64" i="5"/>
  <c r="E64" i="5" s="1"/>
  <c r="D8" i="6"/>
  <c r="E8" i="6" s="1"/>
  <c r="D14" i="11"/>
  <c r="E14" i="11" s="1"/>
  <c r="D44" i="1"/>
  <c r="E44" i="1" s="1"/>
  <c r="D40" i="13"/>
  <c r="E40" i="13" s="1"/>
  <c r="D68" i="18"/>
  <c r="E68" i="18" s="1"/>
  <c r="D61" i="25"/>
  <c r="E61" i="25" s="1"/>
  <c r="F40" i="29"/>
  <c r="I40" i="29" s="1"/>
  <c r="E35" i="29"/>
  <c r="H35" i="29" s="1"/>
  <c r="E38" i="29"/>
  <c r="H38" i="29" s="1"/>
  <c r="F36" i="29"/>
  <c r="I36" i="29" s="1"/>
  <c r="D42" i="15"/>
  <c r="E42" i="15" s="1"/>
  <c r="D60" i="18"/>
  <c r="E60" i="18" s="1"/>
  <c r="D46" i="23"/>
  <c r="E46" i="23" s="1"/>
  <c r="D39" i="23"/>
  <c r="E39" i="23" s="1"/>
  <c r="D60" i="25"/>
  <c r="E60" i="25" s="1"/>
  <c r="F67" i="29"/>
  <c r="I67" i="29" s="1"/>
  <c r="D57" i="5"/>
  <c r="E57" i="5" s="1"/>
  <c r="D42" i="4"/>
  <c r="E42" i="4" s="1"/>
  <c r="F42" i="29"/>
  <c r="I42" i="29" s="1"/>
  <c r="D35" i="7"/>
  <c r="E35" i="7" s="1"/>
  <c r="F60" i="29"/>
  <c r="I60" i="29" s="1"/>
  <c r="E37" i="29"/>
  <c r="H37" i="29" s="1"/>
  <c r="E61" i="29"/>
  <c r="H61" i="29" s="1"/>
  <c r="D61" i="5"/>
  <c r="E61" i="5" s="1"/>
  <c r="D57" i="13"/>
  <c r="E57" i="13" s="1"/>
  <c r="D11" i="1"/>
  <c r="E11" i="1" s="1"/>
  <c r="D12" i="6"/>
  <c r="E12" i="6" s="1"/>
  <c r="D9" i="6"/>
  <c r="E9" i="6" s="1"/>
  <c r="E13" i="29"/>
  <c r="H13" i="29" s="1"/>
  <c r="D10" i="7"/>
  <c r="E10" i="7" s="1"/>
  <c r="D18" i="8"/>
  <c r="E18" i="8" s="1"/>
  <c r="D59" i="9"/>
  <c r="E59" i="9" s="1"/>
  <c r="D36" i="10"/>
  <c r="E36" i="10" s="1"/>
  <c r="D59" i="13"/>
  <c r="E59" i="13" s="1"/>
  <c r="D68" i="16"/>
  <c r="E68" i="16" s="1"/>
  <c r="D67" i="17"/>
  <c r="E67" i="17" s="1"/>
  <c r="D46" i="22"/>
  <c r="E46" i="22" s="1"/>
  <c r="D68" i="25"/>
  <c r="E68" i="25" s="1"/>
  <c r="D43" i="7"/>
  <c r="E43" i="7" s="1"/>
  <c r="F63" i="29"/>
  <c r="I63" i="29" s="1"/>
  <c r="D39" i="20"/>
  <c r="E39" i="20" s="1"/>
  <c r="D66" i="20"/>
  <c r="E66" i="20" s="1"/>
  <c r="D63" i="23"/>
  <c r="E63" i="23" s="1"/>
  <c r="D43" i="26"/>
  <c r="E43" i="26" s="1"/>
  <c r="D17" i="4"/>
  <c r="E17" i="4" s="1"/>
  <c r="D64" i="13"/>
  <c r="E64" i="13" s="1"/>
  <c r="D39" i="17"/>
  <c r="E39" i="17" s="1"/>
  <c r="D40" i="18"/>
  <c r="E40" i="18" s="1"/>
  <c r="D61" i="22"/>
  <c r="E61" i="22" s="1"/>
  <c r="D64" i="24"/>
  <c r="E64" i="24" s="1"/>
  <c r="D40" i="25"/>
  <c r="E40" i="25" s="1"/>
  <c r="D15" i="17"/>
  <c r="E15" i="17" s="1"/>
  <c r="D13" i="19"/>
  <c r="E13" i="19" s="1"/>
  <c r="D25" i="4"/>
  <c r="E25" i="4" s="1"/>
  <c r="D71" i="6"/>
  <c r="E71" i="6" s="1"/>
  <c r="D25" i="8"/>
  <c r="E25" i="8" s="1"/>
  <c r="D67" i="1"/>
  <c r="E67" i="1" s="1"/>
  <c r="D10" i="5"/>
  <c r="E10" i="5" s="1"/>
  <c r="D44" i="6"/>
  <c r="E44" i="6" s="1"/>
  <c r="D61" i="6"/>
  <c r="E61" i="6" s="1"/>
  <c r="D59" i="7"/>
  <c r="E59" i="7" s="1"/>
  <c r="D39" i="8"/>
  <c r="E39" i="8" s="1"/>
  <c r="D43" i="8"/>
  <c r="E43" i="8" s="1"/>
  <c r="D63" i="9"/>
  <c r="E63" i="9" s="1"/>
  <c r="D63" i="11"/>
  <c r="E63" i="11" s="1"/>
  <c r="D39" i="19"/>
  <c r="E39" i="19" s="1"/>
  <c r="D64" i="19"/>
  <c r="E64" i="19" s="1"/>
  <c r="D37" i="22"/>
  <c r="E37" i="22" s="1"/>
  <c r="D42" i="23"/>
  <c r="E42" i="23" s="1"/>
  <c r="D36" i="23"/>
  <c r="E36" i="23" s="1"/>
  <c r="D43" i="24"/>
  <c r="E43" i="24" s="1"/>
  <c r="D43" i="12"/>
  <c r="E43" i="12" s="1"/>
  <c r="D57" i="12"/>
  <c r="E57" i="12" s="1"/>
  <c r="D43" i="13"/>
  <c r="E43" i="13" s="1"/>
  <c r="D38" i="16"/>
  <c r="E38" i="16" s="1"/>
  <c r="D38" i="18"/>
  <c r="E38" i="18" s="1"/>
  <c r="D44" i="20"/>
  <c r="E44" i="20" s="1"/>
  <c r="D67" i="22"/>
  <c r="E67" i="22" s="1"/>
  <c r="D38" i="25"/>
  <c r="E38" i="25" s="1"/>
  <c r="D64" i="25"/>
  <c r="E64" i="25" s="1"/>
  <c r="F20" i="29"/>
  <c r="I20" i="29" s="1"/>
  <c r="D20" i="20"/>
  <c r="E20" i="20" s="1"/>
  <c r="D69" i="22"/>
  <c r="E69" i="22" s="1"/>
  <c r="D47" i="23"/>
  <c r="E47" i="23" s="1"/>
  <c r="D23" i="19"/>
  <c r="E23" i="19" s="1"/>
  <c r="D60" i="1"/>
  <c r="E60" i="1" s="1"/>
  <c r="D63" i="7"/>
  <c r="E63" i="7" s="1"/>
  <c r="D42" i="9"/>
  <c r="E42" i="9" s="1"/>
  <c r="D67" i="9"/>
  <c r="E67" i="9" s="1"/>
  <c r="D60" i="9"/>
  <c r="E60" i="9" s="1"/>
  <c r="D43" i="11"/>
  <c r="E43" i="11" s="1"/>
  <c r="D36" i="11"/>
  <c r="E36" i="11" s="1"/>
  <c r="D67" i="11"/>
  <c r="E67" i="11" s="1"/>
  <c r="D36" i="12"/>
  <c r="E36" i="12" s="1"/>
  <c r="D60" i="12"/>
  <c r="E60" i="12" s="1"/>
  <c r="D36" i="13"/>
  <c r="E36" i="13" s="1"/>
  <c r="D60" i="13"/>
  <c r="E60" i="13" s="1"/>
  <c r="D44" i="15"/>
  <c r="E44" i="15" s="1"/>
  <c r="D62" i="16"/>
  <c r="E62" i="16" s="1"/>
  <c r="D43" i="19"/>
  <c r="E43" i="19" s="1"/>
  <c r="D36" i="20"/>
  <c r="E36" i="20" s="1"/>
  <c r="D43" i="21"/>
  <c r="E43" i="21" s="1"/>
  <c r="D36" i="21"/>
  <c r="E36" i="21" s="1"/>
  <c r="D67" i="21"/>
  <c r="E67" i="21" s="1"/>
  <c r="D65" i="22"/>
  <c r="E65" i="22" s="1"/>
  <c r="D36" i="19"/>
  <c r="E36" i="19" s="1"/>
  <c r="E36" i="29"/>
  <c r="H36" i="29" s="1"/>
  <c r="D45" i="11"/>
  <c r="E45" i="11" s="1"/>
  <c r="F45" i="29"/>
  <c r="I45" i="29" s="1"/>
  <c r="F9" i="29"/>
  <c r="I9" i="29" s="1"/>
  <c r="D9" i="4"/>
  <c r="E9" i="4" s="1"/>
  <c r="E16" i="29"/>
  <c r="H16" i="29" s="1"/>
  <c r="D16" i="5"/>
  <c r="E16" i="5" s="1"/>
  <c r="F65" i="29"/>
  <c r="I65" i="29" s="1"/>
  <c r="D65" i="6"/>
  <c r="E65" i="6" s="1"/>
  <c r="F58" i="29"/>
  <c r="I58" i="29" s="1"/>
  <c r="D58" i="6"/>
  <c r="E58" i="6" s="1"/>
  <c r="E41" i="29"/>
  <c r="H41" i="29" s="1"/>
  <c r="F41" i="29"/>
  <c r="I41" i="29" s="1"/>
  <c r="D41" i="13"/>
  <c r="E41" i="13" s="1"/>
  <c r="D20" i="10"/>
  <c r="E20" i="10" s="1"/>
  <c r="D39" i="22"/>
  <c r="E39" i="22" s="1"/>
  <c r="D69" i="24"/>
  <c r="E69" i="24" s="1"/>
  <c r="D8" i="18"/>
  <c r="E8" i="18" s="1"/>
  <c r="D65" i="23"/>
  <c r="E65" i="23" s="1"/>
  <c r="D61" i="24"/>
  <c r="E61" i="24" s="1"/>
  <c r="D39" i="26"/>
  <c r="E39" i="26" s="1"/>
  <c r="D67" i="8"/>
  <c r="E67" i="8" s="1"/>
  <c r="E57" i="29"/>
  <c r="H57" i="29" s="1"/>
  <c r="D63" i="21"/>
  <c r="E63" i="21" s="1"/>
  <c r="D1" i="24" l="1"/>
  <c r="D1" i="11"/>
  <c r="D1" i="12"/>
  <c r="D1" i="23"/>
  <c r="D1" i="8"/>
  <c r="D1" i="9"/>
  <c r="D1" i="25"/>
  <c r="D1" i="4"/>
  <c r="D1" i="16"/>
  <c r="D1" i="20"/>
  <c r="D1" i="5"/>
  <c r="D1" i="17"/>
  <c r="D1" i="10"/>
  <c r="D1" i="6"/>
  <c r="D1" i="13"/>
  <c r="D1" i="18"/>
  <c r="B7" i="1"/>
  <c r="C7" i="1" s="1"/>
  <c r="D1" i="21"/>
  <c r="D1" i="14"/>
  <c r="D1" i="22"/>
  <c r="D1" i="26"/>
  <c r="D1" i="7"/>
  <c r="D1" i="15"/>
  <c r="B7" i="8" l="1"/>
  <c r="B34" i="8" s="1"/>
  <c r="C7" i="25"/>
  <c r="C34" i="25" s="1"/>
  <c r="B7" i="24"/>
  <c r="B34" i="24" s="1"/>
  <c r="B7" i="6"/>
  <c r="B34" i="6" s="1"/>
  <c r="B7" i="29"/>
  <c r="E7" i="29" s="1"/>
  <c r="B7" i="11"/>
  <c r="B56" i="11" s="1"/>
  <c r="B7" i="7"/>
  <c r="B34" i="7" s="1"/>
  <c r="B7" i="10"/>
  <c r="B56" i="10" s="1"/>
  <c r="B7" i="14"/>
  <c r="B34" i="14" s="1"/>
  <c r="B7" i="4"/>
  <c r="B34" i="4" s="1"/>
  <c r="B34" i="1"/>
  <c r="B34" i="29" s="1"/>
  <c r="H34" i="29" s="1"/>
  <c r="B7" i="20"/>
  <c r="B34" i="20" s="1"/>
  <c r="B7" i="13"/>
  <c r="B56" i="13" s="1"/>
  <c r="B7" i="25"/>
  <c r="B7" i="21"/>
  <c r="B7" i="9"/>
  <c r="B7" i="22"/>
  <c r="B34" i="22" s="1"/>
  <c r="B7" i="15"/>
  <c r="B34" i="15" s="1"/>
  <c r="B7" i="23"/>
  <c r="B56" i="23" s="1"/>
  <c r="B7" i="12"/>
  <c r="B34" i="12" s="1"/>
  <c r="B7" i="5"/>
  <c r="B34" i="5" s="1"/>
  <c r="B7" i="17"/>
  <c r="B56" i="17" s="1"/>
  <c r="B7" i="16"/>
  <c r="B56" i="16" s="1"/>
  <c r="B7" i="26"/>
  <c r="B56" i="26" s="1"/>
  <c r="B56" i="1"/>
  <c r="B56" i="29" s="1"/>
  <c r="B7" i="19"/>
  <c r="B56" i="19" s="1"/>
  <c r="B7" i="18"/>
  <c r="B34" i="18" s="1"/>
  <c r="B56" i="8" l="1"/>
  <c r="E34" i="29"/>
  <c r="H7" i="29"/>
  <c r="B34" i="11"/>
  <c r="B56" i="14"/>
  <c r="B56" i="6"/>
  <c r="B56" i="4"/>
  <c r="B56" i="7"/>
  <c r="B34" i="19"/>
  <c r="B56" i="24"/>
  <c r="B34" i="10"/>
  <c r="B34" i="13"/>
  <c r="B34" i="16"/>
  <c r="B34" i="26"/>
  <c r="B56" i="18"/>
  <c r="B56" i="22"/>
  <c r="B56" i="20"/>
  <c r="C7" i="22"/>
  <c r="C34" i="22" s="1"/>
  <c r="C7" i="8"/>
  <c r="C56" i="8" s="1"/>
  <c r="C7" i="5"/>
  <c r="C34" i="5" s="1"/>
  <c r="C7" i="12"/>
  <c r="C56" i="12" s="1"/>
  <c r="C7" i="14"/>
  <c r="C7" i="20"/>
  <c r="C34" i="20" s="1"/>
  <c r="C7" i="10"/>
  <c r="C56" i="10" s="1"/>
  <c r="B34" i="23"/>
  <c r="B56" i="5"/>
  <c r="C7" i="29"/>
  <c r="I7" i="29" s="1"/>
  <c r="C7" i="15"/>
  <c r="C34" i="15" s="1"/>
  <c r="C56" i="25"/>
  <c r="C7" i="13"/>
  <c r="C34" i="13" s="1"/>
  <c r="C7" i="19"/>
  <c r="C34" i="19" s="1"/>
  <c r="C7" i="17"/>
  <c r="C34" i="17" s="1"/>
  <c r="B56" i="12"/>
  <c r="E56" i="29"/>
  <c r="H56" i="29"/>
  <c r="B56" i="21"/>
  <c r="B34" i="21"/>
  <c r="C7" i="9"/>
  <c r="C34" i="9" s="1"/>
  <c r="C7" i="16"/>
  <c r="C56" i="16" s="1"/>
  <c r="C7" i="6"/>
  <c r="C34" i="6" s="1"/>
  <c r="B56" i="15"/>
  <c r="B34" i="25"/>
  <c r="B56" i="25"/>
  <c r="C7" i="18"/>
  <c r="C34" i="18" s="1"/>
  <c r="C7" i="23"/>
  <c r="C56" i="23" s="1"/>
  <c r="C7" i="4"/>
  <c r="C7" i="11"/>
  <c r="C34" i="11" s="1"/>
  <c r="C7" i="24"/>
  <c r="C56" i="24" s="1"/>
  <c r="C56" i="1"/>
  <c r="C56" i="29" s="1"/>
  <c r="F56" i="29" s="1"/>
  <c r="C34" i="1"/>
  <c r="C34" i="29" s="1"/>
  <c r="I34" i="29" s="1"/>
  <c r="B34" i="17"/>
  <c r="B34" i="9"/>
  <c r="B56" i="9"/>
  <c r="C7" i="26"/>
  <c r="C34" i="26" s="1"/>
  <c r="C7" i="7"/>
  <c r="C56" i="7" s="1"/>
  <c r="C7" i="21"/>
  <c r="C56" i="21" s="1"/>
  <c r="C56" i="5" l="1"/>
  <c r="C56" i="18"/>
  <c r="C56" i="17"/>
  <c r="C56" i="9"/>
  <c r="C56" i="13"/>
  <c r="C56" i="26"/>
  <c r="C56" i="22"/>
  <c r="F7" i="29"/>
  <c r="C34" i="12"/>
  <c r="C34" i="24"/>
  <c r="C56" i="20"/>
  <c r="F34" i="29"/>
  <c r="C34" i="21"/>
  <c r="C34" i="23"/>
  <c r="C56" i="19"/>
  <c r="C34" i="7"/>
  <c r="C56" i="15"/>
  <c r="C34" i="16"/>
  <c r="C56" i="4"/>
  <c r="C34" i="4"/>
  <c r="C56" i="14"/>
  <c r="C34" i="14"/>
  <c r="C34" i="10"/>
  <c r="C56" i="6"/>
  <c r="C56" i="11"/>
  <c r="I56" i="29"/>
  <c r="C34" i="8"/>
</calcChain>
</file>

<file path=xl/sharedStrings.xml><?xml version="1.0" encoding="utf-8"?>
<sst xmlns="http://schemas.openxmlformats.org/spreadsheetml/2006/main" count="2413" uniqueCount="134">
  <si>
    <t>GESAMT</t>
  </si>
  <si>
    <t>Benennung</t>
  </si>
  <si>
    <t xml:space="preserve">Vorgem. Arbeitslose </t>
  </si>
  <si>
    <t xml:space="preserve">     im Alter bis 24 Jahre</t>
  </si>
  <si>
    <t xml:space="preserve">     mit max. Pflichtschule</t>
  </si>
  <si>
    <t xml:space="preserve">     Vorgem. arbeitslose Ausländer</t>
  </si>
  <si>
    <t xml:space="preserve">     Pers.m.gesundh.Vermittlungseinschränk.</t>
  </si>
  <si>
    <t xml:space="preserve">          dar. Behinderte Personen (lt.Gesetz)</t>
  </si>
  <si>
    <t xml:space="preserve">     Langzeitarbeitslose &gt; 6 Monate</t>
  </si>
  <si>
    <t xml:space="preserve">     Langzeitarbeitslose &gt; 12 Monate</t>
  </si>
  <si>
    <t xml:space="preserve">     Migrationshintergrund 1 und 2 *)</t>
  </si>
  <si>
    <t xml:space="preserve">     Bedarfsorintierte Mindestsicherung -BMS *)</t>
  </si>
  <si>
    <t>Zugang an Arbeitslosen</t>
  </si>
  <si>
    <t>Abgang an Arbeitslosen</t>
  </si>
  <si>
    <t>Bestand an offenen Stellen</t>
  </si>
  <si>
    <t>Zugang an offenen Stellen</t>
  </si>
  <si>
    <t>Abgang an offenen Stellen</t>
  </si>
  <si>
    <t>Lehrstellensuchende - sofort verfügbar</t>
  </si>
  <si>
    <t>offene Lehrstellen - sofort verfügbar</t>
  </si>
  <si>
    <t>Zugang an SC-Teilnehmern</t>
  </si>
  <si>
    <t>Personen, die sich in Schulung befinden</t>
  </si>
  <si>
    <t>*) die Daten werden erst nach 2 Monaten eingefroren - daher vorläufige Daten (aktuell)</t>
  </si>
  <si>
    <t>FRAUEN</t>
  </si>
  <si>
    <t>MÄNNER</t>
  </si>
  <si>
    <t>pol. Bezirk: 21., Floridsdorf</t>
  </si>
  <si>
    <t>pol. Bezirk: 3., Landstraße</t>
  </si>
  <si>
    <t>pol. Bezirk: 1., Innere Stadt</t>
  </si>
  <si>
    <t>pol. Bezirk: 22., Donaustadt</t>
  </si>
  <si>
    <t>pol. Bezirk: 2., Leopoldstadt</t>
  </si>
  <si>
    <t>pol. Bezirk: 11., Simmering</t>
  </si>
  <si>
    <t>pol. Bezirk: 10., Favoriten</t>
  </si>
  <si>
    <t>pol. Bezirk: 4., Wieden</t>
  </si>
  <si>
    <t>pol. Bezirk: 5., Margareten</t>
  </si>
  <si>
    <t>pol. Bezirk: 6., Mariahilf</t>
  </si>
  <si>
    <t>pol. Bezirk: 7., Neubau</t>
  </si>
  <si>
    <t>pol. Bezirk: 8., Josefstadt</t>
  </si>
  <si>
    <t>pol. Bezirk: 9., Alsergrund</t>
  </si>
  <si>
    <t>pol. Bezirk: 20., Brigittenau</t>
  </si>
  <si>
    <t>pol. Bezirk: 19., Döbling</t>
  </si>
  <si>
    <t>pol. Bezirk: 18., Währing</t>
  </si>
  <si>
    <t>pol. Bezirk: 17., Hernals</t>
  </si>
  <si>
    <t>pol. Bezirk: 16., Ottakring</t>
  </si>
  <si>
    <t>pol. Bezirk: 15., Rudolfsheim-Fünfhaus</t>
  </si>
  <si>
    <t>pol. Bezirk: 14., Penzing</t>
  </si>
  <si>
    <t>pol. Bezirk: 13., Hietzing</t>
  </si>
  <si>
    <t>pol. Bezirk: 12., Meidling</t>
  </si>
  <si>
    <t>pol. Bezirk: 23., Liesing</t>
  </si>
  <si>
    <t>Wien</t>
  </si>
  <si>
    <t xml:space="preserve">     Vorgem. arbeitslose Ausländerinnen</t>
  </si>
  <si>
    <t>Bestand</t>
  </si>
  <si>
    <t>Geschlecht</t>
  </si>
  <si>
    <t>Pflichtschulausbildung</t>
  </si>
  <si>
    <t>Ausländer</t>
  </si>
  <si>
    <t>mit gesundh. Verm.einschränkung</t>
  </si>
  <si>
    <t>MIG 1+2</t>
  </si>
  <si>
    <t>mit BMS</t>
  </si>
  <si>
    <t>Frauen</t>
  </si>
  <si>
    <t>Zugang</t>
  </si>
  <si>
    <t>Abgang</t>
  </si>
  <si>
    <t>OL</t>
  </si>
  <si>
    <t>Kontrolle: 1. bis 23 Bezirk</t>
  </si>
  <si>
    <t>Differenz</t>
  </si>
  <si>
    <t>Bestimmung der PLZ:</t>
  </si>
  <si>
    <t>Ist der angegebene ADG-Staat = 'A' und im Arbeitsort des ADG eine PLZ angegeben, dann wird diese verwendet.</t>
  </si>
  <si>
    <t>Ist der angegebene ADG-Staat = 'A' und im Arbeitsort des ADG keine PLZ angegeben, dann wird die BTR-PLZ verwendet.</t>
  </si>
  <si>
    <t>Ist der angegebene ADG-Staat nicht 'A', dann wird 'AUSL' gebildet.</t>
  </si>
  <si>
    <t>Bestand an offenen Stellen (sofort verfügbar)</t>
  </si>
  <si>
    <t>vorgemerkte arbeitslose Personen</t>
  </si>
  <si>
    <t>vorgemerkte arbeitslose Personen mit ausländischer Staatsbürgerschaft</t>
  </si>
  <si>
    <t>Personen mit gesundheitlichen Vermittlungseinschränkungen</t>
  </si>
  <si>
    <t>vorgemerkte arbeitslose Personen mit einer Vormerkdauer größer 6 Monate</t>
  </si>
  <si>
    <t>vorgemerkte arbeitslose Personen mit einer Vormerkdauer größer 12 Monate</t>
  </si>
  <si>
    <t>SC = Personen, die sich in Schulung befinden</t>
  </si>
  <si>
    <t>behinderte Personen lt. Gesetz: I - begünstigt nach Behinderten-
einstellungsgesetz und/oder Opferfürsorgegesetz, L - begünstigt nach Landesbehindertengesetz, B - Beide "I" und "L", P - Personen mit Behindertenpass</t>
  </si>
  <si>
    <t>1. Generation: Personen die eine ausländische Staatsbürgerschaft haben 
oder in der Vergangenheit hatten. 2. Generation: Personen die (als Kind) bei MigrantInnen 1. Generation mitversichert sind bzw. waren.</t>
  </si>
  <si>
    <t>akt. Monat</t>
  </si>
  <si>
    <t>akt. Monat Vorjahr</t>
  </si>
  <si>
    <t>Bestand an offenen Stellen (sofort verfügbar) **)</t>
  </si>
  <si>
    <t xml:space="preserve"> **) Differenz zw. AMS Wien (off. Zahl) und politischen Bezirken: ergibt sich aus folgender Zuordnung:</t>
  </si>
  <si>
    <t>Ist der angegebene ADG-Staat = 'A' und im Arbeitsort des ADG 
keine PLZ angegeben, dann wird die BTR-PLZ verwendet.</t>
  </si>
  <si>
    <t>ADG = Auftrag Dienstgeber (offene Stelle)</t>
  </si>
  <si>
    <t>BTR-PLZ = PLZ des Betriebes</t>
  </si>
  <si>
    <t>AUSL = Ausland</t>
  </si>
  <si>
    <t>Ist der angegebene ADG-Staat = 'A' und im Arbeitsort des ADG eine
PLZ angegeben, dann wird diese verwendet.</t>
  </si>
  <si>
    <t>AL_pers. Merkmale_aktMo</t>
  </si>
  <si>
    <t>AL_Zugang, Abgang_aktMo</t>
  </si>
  <si>
    <t>LS_aktMo</t>
  </si>
  <si>
    <t>Akt. Monat</t>
  </si>
  <si>
    <t>Akt. Monat Vorjahr</t>
  </si>
  <si>
    <t>OL_aktMo</t>
  </si>
  <si>
    <t>OS_Bestand_aktMo</t>
  </si>
  <si>
    <t>OS_Zugang,Abgang_aktMo</t>
  </si>
  <si>
    <t>SC_Zugang, Bestand_aktMo</t>
  </si>
  <si>
    <t xml:space="preserve">          davon behinderte Personen (lt.Gesetz)</t>
  </si>
  <si>
    <t>Veränderung zum 
Vorjahr absolut</t>
  </si>
  <si>
    <t>Veränderung zum 
Vorjahr in %</t>
  </si>
  <si>
    <t>Männer und altern. Geschl.</t>
  </si>
  <si>
    <t>MÄNNER und PERSONEN mit alternativem Geschlechtseintrag</t>
  </si>
  <si>
    <t>AL - arbeitslos</t>
  </si>
  <si>
    <t>Jugendliche unter 25 Jahre</t>
  </si>
  <si>
    <t>Erwachsene 25 bis unter 50 Jahre</t>
  </si>
  <si>
    <t>50 Jahre und älter</t>
  </si>
  <si>
    <t>Summe</t>
  </si>
  <si>
    <t xml:space="preserve">     im Alter von 25 bis 49 Jahren</t>
  </si>
  <si>
    <t xml:space="preserve">     im Alter von 50+ Jahre </t>
  </si>
  <si>
    <t>Kontrolle</t>
  </si>
  <si>
    <t>Kontrolle_AL_aktMo</t>
  </si>
  <si>
    <t>1010 - WIEN 1</t>
  </si>
  <si>
    <t>1020 - WIEN 2</t>
  </si>
  <si>
    <t>1030 - WIEN 3</t>
  </si>
  <si>
    <t>1040 - WIEN 4</t>
  </si>
  <si>
    <t>1050 - WIEN 5</t>
  </si>
  <si>
    <t>1060 - WIEN 6</t>
  </si>
  <si>
    <t>1070 - WIEN 7</t>
  </si>
  <si>
    <t>1080 - WIEN 8</t>
  </si>
  <si>
    <t>1090 - WIEN 9</t>
  </si>
  <si>
    <t>1100 - WIEN 10</t>
  </si>
  <si>
    <t>1110 - WIEN 11</t>
  </si>
  <si>
    <t>1120 - WIEN 12</t>
  </si>
  <si>
    <t>1130 - WIEN 13</t>
  </si>
  <si>
    <t>1140 - WIEN 14</t>
  </si>
  <si>
    <t>1150 - WIEN 15</t>
  </si>
  <si>
    <t>1160 - WIEN 16</t>
  </si>
  <si>
    <t>1170 - WIEN 17</t>
  </si>
  <si>
    <t>1180 - WIEN 18</t>
  </si>
  <si>
    <t>1190 - WIEN 19</t>
  </si>
  <si>
    <t>1200 - WIEN 20</t>
  </si>
  <si>
    <t>1210 - WIEN 21</t>
  </si>
  <si>
    <t>1220 - WIEN 22</t>
  </si>
  <si>
    <t>1230 - WIEN 23</t>
  </si>
  <si>
    <t>begünstigte Personen</t>
  </si>
  <si>
    <t>LZAL über 6 Monate (mehr als 183 Tage)</t>
  </si>
  <si>
    <t>LZAL über 365 Tage</t>
  </si>
  <si>
    <t>2026/Apr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</si>
</sst>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\ \ \ "/>
    <numFmt numFmtId="165" formatCode="0.0\ \ \ \ "/>
    <numFmt numFmtId="166" formatCode="0.0%"/>
    <numFmt numFmtId="167" formatCode="yyyy\-mm\-dd;@"/>
    <numFmt numFmtId="168" formatCode="[$-407]mmm/\ yy;@"/>
  </numFmts>
  <fonts count="31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8.5"/>
      <name val="MS Sans Serif"/>
      <family val="2"/>
    </font>
    <font>
      <sz val="10"/>
      <name val="Times New Roman"/>
      <family val="1"/>
    </font>
    <font>
      <u/>
      <sz val="10"/>
      <name val="MS Sans Serif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10"/>
      <color theme="1"/>
      <name val="Tahoma"/>
      <family val="2"/>
    </font>
    <font>
      <sz val="11"/>
      <color rgb="FFFF0000"/>
      <name val="Calibri"/>
      <family val="2"/>
      <scheme val="minor"/>
    </font>
    <font>
      <b/>
      <i/>
      <sz val="10"/>
      <color rgb="FFFF0000"/>
      <name val="MS Sans Serif"/>
      <family val="2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0"/>
      <color rgb="FF0070C0"/>
      <name val="Arial"/>
      <family val="2"/>
    </font>
    <font>
      <sz val="11"/>
      <color theme="1"/>
      <name val="Times New Roman"/>
      <family val="1"/>
    </font>
    <font>
      <sz val="10"/>
      <color rgb="FF0070C0"/>
      <name val="Times New Roman"/>
      <family val="1"/>
    </font>
    <font>
      <b/>
      <i/>
      <sz val="11"/>
      <color rgb="FF0070C0"/>
      <name val="Calibri"/>
      <family val="2"/>
      <scheme val="minor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94659260841701"/>
      <name val="Calibri"/>
      <family val="2"/>
    </font>
    <font>
      <b/>
      <sz val="10.5"/>
      <color theme="3" tint="0.39994506668294322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D2E2"/>
        <bgColor indexed="64"/>
      </patternFill>
    </fill>
    <fill>
      <patternFill patternType="solid">
        <fgColor rgb="FFF2F1F1"/>
        <bgColor indexed="64"/>
      </patternFill>
    </fill>
    <fill>
      <patternFill patternType="solid">
        <fgColor rgb="FFBED7A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theme="6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ck">
        <color theme="0" tint="-0.499984740745262"/>
      </top>
      <bottom/>
      <diagonal/>
    </border>
    <border>
      <left/>
      <right style="thin">
        <color rgb="FF93B1CD"/>
      </right>
      <top style="thin">
        <color rgb="FF93B1CD"/>
      </top>
      <bottom style="thin">
        <color rgb="FF93B1CD"/>
      </bottom>
      <diagonal/>
    </border>
    <border>
      <left/>
      <right/>
      <top style="thin">
        <color rgb="FF93B1CD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tted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ck">
        <color theme="0" tint="-0.499984740745262"/>
      </bottom>
      <diagonal/>
    </border>
    <border>
      <left/>
      <right/>
      <top style="thin">
        <color rgb="FFA2C4E0"/>
      </top>
      <bottom style="thin">
        <color rgb="FFA2C4E0"/>
      </bottom>
      <diagonal/>
    </border>
    <border>
      <left/>
      <right/>
      <top style="thin">
        <color rgb="FF93B1CD"/>
      </top>
      <bottom style="thin">
        <color rgb="FF93B1CD"/>
      </bottom>
      <diagonal/>
    </border>
    <border>
      <left style="thin">
        <color rgb="FF93B1CD"/>
      </left>
      <right style="thin">
        <color rgb="FF93B1CD"/>
      </right>
      <top/>
      <bottom style="thin">
        <color rgb="FF93B1CD"/>
      </bottom>
      <diagonal/>
    </border>
    <border>
      <left style="thin">
        <color rgb="FF93B1CD"/>
      </left>
      <right style="thin">
        <color rgb="FF93B1CD"/>
      </right>
      <top/>
      <bottom/>
      <diagonal/>
    </border>
    <border>
      <left style="thin">
        <color rgb="FF93B1CD"/>
      </left>
      <right/>
      <top style="thin">
        <color rgb="FF93B1CD"/>
      </top>
      <bottom style="thin">
        <color rgb="FF93B1CD"/>
      </bottom>
      <diagonal/>
    </border>
    <border>
      <left style="thin">
        <color rgb="FF93B1CD"/>
      </left>
      <right/>
      <top/>
      <bottom/>
      <diagonal/>
    </border>
    <border>
      <left style="thin">
        <color rgb="FF93B1CD"/>
      </left>
      <right style="thin">
        <color rgb="FF93B1CD"/>
      </right>
      <top style="thin">
        <color rgb="FF93B1CD"/>
      </top>
      <bottom/>
      <diagonal/>
    </border>
    <border>
      <left style="thin">
        <color rgb="FF93B1CD"/>
      </left>
      <right/>
      <top style="thin">
        <color rgb="FF93B1CD"/>
      </top>
      <bottom style="thin">
        <color rgb="FFCCCCCC"/>
      </bottom>
      <diagonal/>
    </border>
    <border>
      <left style="thin">
        <color rgb="FF93B1CD"/>
      </left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93B1CD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FCFCF"/>
      </left>
      <right style="thin">
        <color rgb="FFCFCFCF"/>
      </right>
      <top style="thin">
        <color rgb="FFCFCFCF"/>
      </top>
      <bottom style="thin">
        <color rgb="FFCFCFCF"/>
      </bottom>
      <diagonal/>
    </border>
    <border>
      <left style="thin">
        <color rgb="FF93B1CD"/>
      </left>
      <right/>
      <top/>
      <bottom style="thin">
        <color rgb="FF93B1CD"/>
      </bottom>
      <diagonal/>
    </border>
    <border>
      <left style="thin">
        <color rgb="FF93B1CD"/>
      </left>
      <right style="thin">
        <color rgb="FFA2C4E0"/>
      </right>
      <top style="thin">
        <color rgb="FF93B1CD"/>
      </top>
      <bottom/>
      <diagonal/>
    </border>
    <border>
      <left style="thin">
        <color rgb="FF93B1CD"/>
      </left>
      <right style="thin">
        <color rgb="FFCCCCCC"/>
      </right>
      <top style="thin">
        <color rgb="FFA2C4E0"/>
      </top>
      <bottom style="thin">
        <color rgb="FFCCCCCC"/>
      </bottom>
      <diagonal/>
    </border>
    <border>
      <left style="thin">
        <color rgb="FF93B1CD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A2C4E0"/>
      </left>
      <right style="thin">
        <color rgb="FFA2C4E0"/>
      </right>
      <top style="thin">
        <color rgb="FF93B1CD"/>
      </top>
      <bottom/>
      <diagonal/>
    </border>
    <border>
      <left style="thin">
        <color rgb="FFCCCCCC"/>
      </left>
      <right style="thin">
        <color rgb="FFCCCCCC"/>
      </right>
      <top style="thin">
        <color rgb="FFA2C4E0"/>
      </top>
      <bottom style="thin">
        <color rgb="FFCCCCCC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93B1CD"/>
      </left>
      <right/>
      <top style="thin">
        <color rgb="FF93B1CD"/>
      </top>
      <bottom/>
      <diagonal/>
    </border>
    <border>
      <left style="thin">
        <color rgb="FF93B1CD"/>
      </left>
      <right/>
      <top style="thin">
        <color rgb="FFCCCCCC"/>
      </top>
      <bottom style="thin">
        <color rgb="FFA2C4E0"/>
      </bottom>
      <diagonal/>
    </border>
    <border>
      <left style="thin">
        <color rgb="FF93B1CD"/>
      </left>
      <right style="thin">
        <color rgb="FFCCCCCC"/>
      </right>
      <top style="thin">
        <color rgb="FFCCCCCC"/>
      </top>
      <bottom/>
      <diagonal/>
    </border>
    <border>
      <left style="thin">
        <color rgb="FFA2C4E0"/>
      </left>
      <right style="thin">
        <color rgb="FFA2C4E0"/>
      </right>
      <top style="thin">
        <color rgb="FFCCCCCC"/>
      </top>
      <bottom style="thin">
        <color rgb="FFA2C4E0"/>
      </bottom>
      <diagonal/>
    </border>
    <border>
      <left style="thin">
        <color rgb="FF93B1CD"/>
      </left>
      <right/>
      <top style="thin">
        <color rgb="FFA2C4E0"/>
      </top>
      <bottom style="thin">
        <color rgb="FFA2C4E0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thin">
        <color rgb="FFA2C4E0"/>
      </left>
      <right/>
      <top style="thin">
        <color rgb="FFCCCCCC"/>
      </top>
      <bottom style="thin">
        <color rgb="FFA2C4E0"/>
      </bottom>
      <diagonal/>
    </border>
    <border>
      <left style="thin">
        <color rgb="FFA2C4E0"/>
      </left>
      <right/>
      <top style="thin">
        <color rgb="FFA2C4E0"/>
      </top>
      <bottom style="thin">
        <color rgb="FFA2C4E0"/>
      </bottom>
      <diagonal/>
    </border>
    <border>
      <left/>
      <right style="thin">
        <color rgb="FF93B1CD"/>
      </right>
      <top style="thin">
        <color rgb="FF93B1CD"/>
      </top>
      <bottom/>
      <diagonal/>
    </border>
    <border>
      <left style="thin">
        <color rgb="FF93B1CD"/>
      </left>
      <right style="thin">
        <color rgb="FFCCCCCC"/>
      </right>
      <top style="thin">
        <color rgb="FF93B1CD"/>
      </top>
      <bottom style="thin">
        <color rgb="FFCCCCCC"/>
      </bottom>
      <diagonal/>
    </border>
    <border>
      <left style="thin">
        <color rgb="FF93B1CD"/>
      </left>
      <right style="thin">
        <color rgb="FFA2C4E0"/>
      </right>
      <top style="thin">
        <color rgb="FFCCCCCC"/>
      </top>
      <bottom style="thin">
        <color rgb="FFA2C4E0"/>
      </bottom>
      <diagonal/>
    </border>
    <border>
      <left style="thin">
        <color rgb="FFCCCCCC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thin">
        <color rgb="FFCCCCCC"/>
      </left>
      <right/>
      <top style="thin">
        <color rgb="FF93B1CD"/>
      </top>
      <bottom style="thin">
        <color rgb="FFA2C4E0"/>
      </bottom>
      <diagonal/>
    </border>
    <border>
      <left style="thin">
        <color rgb="FFCCCCCC"/>
      </left>
      <right/>
      <top style="thin">
        <color rgb="FFA2C4E0"/>
      </top>
      <bottom style="thin">
        <color rgb="FFA2C4E0"/>
      </bottom>
      <diagonal/>
    </border>
    <border>
      <left style="thin">
        <color rgb="FFA2C4E0"/>
      </left>
      <right style="thin">
        <color rgb="FFA2C4E0"/>
      </right>
      <top style="thin">
        <color rgb="FF93B1CD"/>
      </top>
      <bottom style="thin">
        <color rgb="FFA2C4E0"/>
      </bottom>
      <diagonal/>
    </border>
    <border>
      <left style="thin">
        <color rgb="FFCCCCCC"/>
      </left>
      <right/>
      <top style="thin">
        <color rgb="FFA2C4E0"/>
      </top>
      <bottom style="thin">
        <color rgb="FFCCCCCC"/>
      </bottom>
      <diagonal/>
    </border>
    <border>
      <left style="thin">
        <color rgb="FFCFCFCF"/>
      </left>
      <right/>
      <top style="thin">
        <color rgb="FFCFCFCF"/>
      </top>
      <bottom style="thin">
        <color rgb="FFCFCFCF"/>
      </bottom>
      <diagonal/>
    </border>
    <border>
      <left style="thin">
        <color rgb="FFCFCFCF"/>
      </left>
      <right style="thin">
        <color rgb="FF93B1CD"/>
      </right>
      <top style="thin">
        <color rgb="FF93B1CD"/>
      </top>
      <bottom/>
      <diagonal/>
    </border>
  </borders>
  <cellStyleXfs count="172">
    <xf numFmtId="0" fontId="0" fillId="0" borderId="0"/>
    <xf numFmtId="0" fontId="11" fillId="3" borderId="0">
      <alignment horizontal="center" vertical="top"/>
    </xf>
    <xf numFmtId="0" fontId="12" fillId="4" borderId="0">
      <alignment horizontal="left" vertical="top"/>
    </xf>
    <xf numFmtId="0" fontId="11" fillId="5" borderId="0">
      <alignment horizontal="left" vertical="top"/>
    </xf>
    <xf numFmtId="0" fontId="11" fillId="5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left" vertical="center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1" fillId="3" borderId="0">
      <alignment horizontal="center" vertical="top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1" fillId="3" borderId="0">
      <alignment horizontal="center" vertical="top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2" fillId="3" borderId="0">
      <alignment horizontal="left" vertical="center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2" fillId="3" borderId="0">
      <alignment horizontal="left" vertical="center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2" fillId="3" borderId="0">
      <alignment horizontal="left" vertical="center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1" fillId="3" borderId="0">
      <alignment horizontal="center" vertical="top"/>
    </xf>
    <xf numFmtId="0" fontId="12" fillId="4" borderId="0">
      <alignment horizontal="left" vertical="top"/>
    </xf>
    <xf numFmtId="0" fontId="11" fillId="5" borderId="0">
      <alignment horizontal="left" vertical="top"/>
    </xf>
    <xf numFmtId="0" fontId="11" fillId="5" borderId="0">
      <alignment horizontal="right" vertical="top"/>
    </xf>
    <xf numFmtId="0" fontId="12" fillId="3" borderId="0">
      <alignment horizontal="right" vertical="top"/>
    </xf>
    <xf numFmtId="9" fontId="10" fillId="0" borderId="0" applyFont="0" applyFill="0" applyBorder="0" applyAlignment="0" applyProtection="0"/>
    <xf numFmtId="0" fontId="1" fillId="0" borderId="0"/>
    <xf numFmtId="0" fontId="13" fillId="0" borderId="0"/>
    <xf numFmtId="0" fontId="7" fillId="0" borderId="0"/>
    <xf numFmtId="0" fontId="22" fillId="0" borderId="41" applyNumberFormat="0" applyFill="0" applyProtection="0">
      <alignment horizontal="center" vertical="center"/>
    </xf>
    <xf numFmtId="3" fontId="23" fillId="0" borderId="42" applyFont="0" applyFill="0" applyAlignment="0" applyProtection="0"/>
    <xf numFmtId="3" fontId="23" fillId="0" borderId="42" applyFont="0" applyFill="0" applyAlignment="0" applyProtection="0"/>
    <xf numFmtId="3" fontId="23" fillId="0" borderId="42" applyFont="0" applyFill="0" applyAlignment="0" applyProtection="0"/>
    <xf numFmtId="3" fontId="23" fillId="0" borderId="42" applyFont="0" applyFill="0" applyAlignment="0" applyProtection="0"/>
    <xf numFmtId="3" fontId="23" fillId="0" borderId="42" applyFont="0" applyFill="0" applyAlignment="0" applyProtection="0"/>
    <xf numFmtId="3" fontId="23" fillId="0" borderId="42" applyFont="0" applyFill="0" applyAlignment="0" applyProtection="0"/>
    <xf numFmtId="3" fontId="23" fillId="0" borderId="42" applyFont="0" applyFill="0" applyAlignment="0" applyProtection="0"/>
    <xf numFmtId="3" fontId="23" fillId="0" borderId="42" applyFont="0" applyFill="0" applyAlignment="0" applyProtection="0"/>
    <xf numFmtId="3" fontId="22" fillId="0" borderId="41" applyNumberFormat="0" applyFill="0" applyAlignment="0" applyProtection="0"/>
    <xf numFmtId="0" fontId="22" fillId="0" borderId="41" applyNumberFormat="0" applyFill="0" applyAlignment="0" applyProtection="0"/>
    <xf numFmtId="3" fontId="22" fillId="0" borderId="41" applyNumberFormat="0" applyFill="0" applyAlignment="0" applyProtection="0"/>
    <xf numFmtId="0" fontId="22" fillId="0" borderId="41" applyNumberFormat="0" applyFill="0" applyAlignment="0" applyProtection="0"/>
    <xf numFmtId="0" fontId="22" fillId="0" borderId="41" applyNumberFormat="0" applyFill="0" applyAlignment="0" applyProtection="0"/>
    <xf numFmtId="0" fontId="22" fillId="0" borderId="41" applyNumberFormat="0" applyFill="0" applyAlignment="0" applyProtection="0"/>
    <xf numFmtId="0" fontId="22" fillId="0" borderId="41" applyNumberFormat="0" applyFill="0" applyAlignment="0" applyProtection="0"/>
    <xf numFmtId="0" fontId="22" fillId="0" borderId="41" applyNumberFormat="0" applyFill="0" applyAlignment="0" applyProtection="0"/>
    <xf numFmtId="3" fontId="23" fillId="0" borderId="0" applyNumberFormat="0" applyBorder="0" applyAlignment="0" applyProtection="0"/>
    <xf numFmtId="3" fontId="23" fillId="0" borderId="0" applyNumberFormat="0" applyBorder="0" applyAlignment="0" applyProtection="0"/>
    <xf numFmtId="3" fontId="23" fillId="0" borderId="0" applyNumberFormat="0" applyBorder="0" applyAlignment="0" applyProtection="0"/>
    <xf numFmtId="3" fontId="23" fillId="0" borderId="0" applyNumberFormat="0" applyBorder="0" applyAlignment="0" applyProtection="0"/>
    <xf numFmtId="3" fontId="23" fillId="0" borderId="0" applyNumberFormat="0" applyBorder="0" applyAlignment="0" applyProtection="0"/>
    <xf numFmtId="3" fontId="23" fillId="0" borderId="42" applyNumberFormat="0" applyBorder="0" applyAlignment="0" applyProtection="0"/>
    <xf numFmtId="3" fontId="23" fillId="0" borderId="42" applyNumberFormat="0" applyBorder="0" applyAlignment="0" applyProtection="0"/>
    <xf numFmtId="3" fontId="23" fillId="0" borderId="42" applyNumberFormat="0" applyBorder="0" applyAlignment="0" applyProtection="0"/>
    <xf numFmtId="0" fontId="23" fillId="0" borderId="42" applyNumberFormat="0" applyFill="0" applyAlignment="0" applyProtection="0"/>
    <xf numFmtId="0" fontId="23" fillId="0" borderId="42" applyNumberFormat="0" applyFill="0" applyAlignment="0" applyProtection="0"/>
    <xf numFmtId="0" fontId="23" fillId="0" borderId="42">
      <alignment horizontal="right" vertical="center"/>
    </xf>
    <xf numFmtId="3" fontId="23" fillId="6" borderId="42">
      <alignment horizontal="center" vertical="center"/>
    </xf>
    <xf numFmtId="0" fontId="23" fillId="6" borderId="42">
      <alignment horizontal="right" vertical="center"/>
    </xf>
    <xf numFmtId="0" fontId="22" fillId="0" borderId="43">
      <alignment horizontal="left" vertical="center"/>
    </xf>
    <xf numFmtId="0" fontId="22" fillId="0" borderId="44">
      <alignment horizontal="center" vertical="center"/>
    </xf>
    <xf numFmtId="0" fontId="24" fillId="0" borderId="45">
      <alignment horizontal="center" vertical="center"/>
    </xf>
    <xf numFmtId="0" fontId="23" fillId="7" borderId="42"/>
    <xf numFmtId="3" fontId="22" fillId="0" borderId="41" applyFill="0" applyAlignment="0" applyProtection="0"/>
    <xf numFmtId="3" fontId="22" fillId="0" borderId="41" applyFill="0" applyAlignment="0" applyProtection="0"/>
    <xf numFmtId="3" fontId="22" fillId="0" borderId="41" applyFill="0" applyAlignment="0" applyProtection="0"/>
    <xf numFmtId="3" fontId="22" fillId="0" borderId="41" applyFill="0" applyAlignment="0" applyProtection="0"/>
    <xf numFmtId="0" fontId="22" fillId="0" borderId="41" applyFill="0" applyAlignment="0" applyProtection="0"/>
    <xf numFmtId="3" fontId="22" fillId="0" borderId="41" applyFill="0" applyAlignment="0" applyProtection="0"/>
    <xf numFmtId="0" fontId="22" fillId="0" borderId="44">
      <alignment horizontal="center" vertical="center"/>
    </xf>
    <xf numFmtId="0" fontId="22" fillId="0" borderId="44">
      <alignment horizontal="center" vertical="center"/>
    </xf>
    <xf numFmtId="3" fontId="23" fillId="0" borderId="42" applyFont="0" applyFill="0" applyAlignment="0" applyProtection="0"/>
    <xf numFmtId="0" fontId="23" fillId="0" borderId="42" applyFill="0" applyAlignment="0" applyProtection="0"/>
    <xf numFmtId="0" fontId="22" fillId="0" borderId="41" applyFill="0" applyAlignment="0" applyProtection="0"/>
    <xf numFmtId="3" fontId="22" fillId="0" borderId="41" applyFill="0" applyAlignment="0" applyProtection="0"/>
    <xf numFmtId="0" fontId="22" fillId="0" borderId="41" applyFill="0" applyAlignment="0" applyProtection="0"/>
    <xf numFmtId="0" fontId="22" fillId="0" borderId="41" applyFill="0" applyAlignment="0" applyProtection="0"/>
    <xf numFmtId="0" fontId="22" fillId="0" borderId="41" applyFill="0" applyAlignment="0" applyProtection="0"/>
    <xf numFmtId="0" fontId="22" fillId="0" borderId="41" applyFill="0" applyAlignment="0" applyProtection="0"/>
    <xf numFmtId="0" fontId="22" fillId="0" borderId="43">
      <alignment horizontal="left" vertical="center"/>
    </xf>
    <xf numFmtId="3" fontId="22" fillId="0" borderId="41" applyFill="0" applyAlignment="0" applyProtection="0"/>
    <xf numFmtId="3" fontId="25" fillId="0" borderId="42"/>
    <xf numFmtId="3" fontId="26" fillId="0" borderId="42"/>
    <xf numFmtId="0" fontId="22" fillId="0" borderId="44">
      <alignment horizontal="left" vertical="top"/>
    </xf>
    <xf numFmtId="0" fontId="27" fillId="0" borderId="42"/>
    <xf numFmtId="0" fontId="22" fillId="0" borderId="44">
      <alignment horizontal="left" vertical="center"/>
    </xf>
    <xf numFmtId="0" fontId="23" fillId="6" borderId="46"/>
    <xf numFmtId="3" fontId="23" fillId="0" borderId="42">
      <alignment horizontal="right" vertical="center"/>
    </xf>
    <xf numFmtId="0" fontId="22" fillId="0" borderId="44">
      <alignment horizontal="right" vertical="center"/>
    </xf>
    <xf numFmtId="0" fontId="23" fillId="0" borderId="45">
      <alignment horizontal="center" vertical="center"/>
    </xf>
    <xf numFmtId="3" fontId="23" fillId="0" borderId="42"/>
    <xf numFmtId="3" fontId="23" fillId="0" borderId="42"/>
    <xf numFmtId="0" fontId="23" fillId="0" borderId="45">
      <alignment horizontal="center" vertical="center" wrapText="1"/>
    </xf>
    <xf numFmtId="0" fontId="28" fillId="0" borderId="45">
      <alignment horizontal="left" vertical="center" indent="1"/>
    </xf>
    <xf numFmtId="0" fontId="29" fillId="0" borderId="42"/>
    <xf numFmtId="0" fontId="22" fillId="0" borderId="43">
      <alignment horizontal="left" vertical="center"/>
    </xf>
    <xf numFmtId="3" fontId="23" fillId="0" borderId="42">
      <alignment horizontal="center" vertical="center"/>
    </xf>
    <xf numFmtId="0" fontId="22" fillId="0" borderId="44">
      <alignment horizontal="center" vertical="center"/>
    </xf>
    <xf numFmtId="0" fontId="22" fillId="0" borderId="44">
      <alignment horizontal="center" vertical="center"/>
    </xf>
    <xf numFmtId="0" fontId="22" fillId="0" borderId="43">
      <alignment horizontal="left" vertical="center"/>
    </xf>
    <xf numFmtId="0" fontId="22" fillId="0" borderId="43">
      <alignment horizontal="left" vertical="center"/>
    </xf>
    <xf numFmtId="0" fontId="30" fillId="0" borderId="42"/>
    <xf numFmtId="0" fontId="11" fillId="3" borderId="0">
      <alignment horizontal="center" vertical="top"/>
    </xf>
    <xf numFmtId="0" fontId="11" fillId="5" borderId="0">
      <alignment horizontal="left" vertical="top"/>
    </xf>
    <xf numFmtId="0" fontId="11" fillId="5" borderId="0">
      <alignment horizontal="left" vertical="top"/>
    </xf>
    <xf numFmtId="0" fontId="11" fillId="8" borderId="0">
      <alignment horizontal="left" vertical="top"/>
    </xf>
    <xf numFmtId="0" fontId="11" fillId="5" borderId="0">
      <alignment horizontal="right" vertical="top"/>
    </xf>
    <xf numFmtId="0" fontId="12" fillId="3" borderId="0">
      <alignment horizontal="right" vertical="top"/>
    </xf>
    <xf numFmtId="0" fontId="11" fillId="8" borderId="0">
      <alignment horizontal="right" vertical="top"/>
    </xf>
    <xf numFmtId="0" fontId="12" fillId="3" borderId="0">
      <alignment horizontal="left" vertical="center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1" fillId="3" borderId="0">
      <alignment horizontal="center" vertical="top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1" fillId="3" borderId="0">
      <alignment horizontal="center" vertical="top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2" fillId="3" borderId="0">
      <alignment horizontal="left" vertical="center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2" fillId="3" borderId="0">
      <alignment horizontal="left" vertical="center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2" fillId="3" borderId="0">
      <alignment horizontal="left" vertical="center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1" fillId="3" borderId="0">
      <alignment horizontal="center" vertical="top"/>
    </xf>
    <xf numFmtId="0" fontId="12" fillId="4" borderId="0">
      <alignment horizontal="left" vertical="top"/>
    </xf>
    <xf numFmtId="0" fontId="11" fillId="8" borderId="0">
      <alignment horizontal="left" vertical="top"/>
    </xf>
    <xf numFmtId="0" fontId="12" fillId="3" borderId="0">
      <alignment horizontal="right" vertical="top"/>
    </xf>
    <xf numFmtId="0" fontId="11" fillId="8" borderId="0">
      <alignment horizontal="right" vertical="top"/>
    </xf>
    <xf numFmtId="0" fontId="11" fillId="3" borderId="0">
      <alignment horizontal="center" vertical="top"/>
    </xf>
    <xf numFmtId="0" fontId="12" fillId="4" borderId="0">
      <alignment horizontal="left" vertical="top"/>
    </xf>
    <xf numFmtId="0" fontId="11" fillId="8" borderId="0">
      <alignment horizontal="left" vertical="top"/>
    </xf>
    <xf numFmtId="0" fontId="12" fillId="3" borderId="0">
      <alignment horizontal="right" vertical="top"/>
    </xf>
    <xf numFmtId="0" fontId="11" fillId="8" borderId="0">
      <alignment horizontal="right" vertical="top"/>
    </xf>
    <xf numFmtId="0" fontId="12" fillId="3" borderId="0">
      <alignment horizontal="left" vertical="center"/>
    </xf>
    <xf numFmtId="0" fontId="12" fillId="4" borderId="0">
      <alignment horizontal="left" vertical="top"/>
    </xf>
    <xf numFmtId="0" fontId="11" fillId="8" borderId="0">
      <alignment horizontal="left" vertical="top"/>
    </xf>
    <xf numFmtId="0" fontId="12" fillId="3" borderId="0">
      <alignment horizontal="right" vertical="top"/>
    </xf>
    <xf numFmtId="0" fontId="11" fillId="8" borderId="0">
      <alignment horizontal="right" vertical="top"/>
    </xf>
    <xf numFmtId="0" fontId="11" fillId="3" borderId="0">
      <alignment horizontal="center" vertical="top"/>
    </xf>
    <xf numFmtId="0" fontId="12" fillId="4" borderId="0">
      <alignment horizontal="left" vertical="top"/>
    </xf>
    <xf numFmtId="0" fontId="11" fillId="8" borderId="0">
      <alignment horizontal="left" vertical="top"/>
    </xf>
    <xf numFmtId="0" fontId="12" fillId="3" borderId="0">
      <alignment horizontal="right" vertical="top"/>
    </xf>
    <xf numFmtId="0" fontId="11" fillId="8" borderId="0">
      <alignment horizontal="right" vertical="top"/>
    </xf>
    <xf numFmtId="0" fontId="12" fillId="3" borderId="0">
      <alignment horizontal="left" vertical="center"/>
    </xf>
    <xf numFmtId="0" fontId="12" fillId="4" borderId="0">
      <alignment horizontal="left" vertical="top"/>
    </xf>
    <xf numFmtId="0" fontId="11" fillId="8" borderId="0">
      <alignment horizontal="left" vertical="top"/>
    </xf>
    <xf numFmtId="0" fontId="12" fillId="3" borderId="0">
      <alignment horizontal="right" vertical="top"/>
    </xf>
    <xf numFmtId="0" fontId="11" fillId="8" borderId="0">
      <alignment horizontal="right" vertical="top"/>
    </xf>
    <xf numFmtId="0" fontId="12" fillId="3" borderId="0">
      <alignment horizontal="left" vertical="center"/>
    </xf>
    <xf numFmtId="0" fontId="12" fillId="4" borderId="0">
      <alignment horizontal="left" vertical="top"/>
    </xf>
    <xf numFmtId="0" fontId="11" fillId="8" borderId="0">
      <alignment horizontal="left" vertical="top"/>
    </xf>
    <xf numFmtId="0" fontId="12" fillId="3" borderId="0">
      <alignment horizontal="right" vertical="top"/>
    </xf>
    <xf numFmtId="0" fontId="11" fillId="8" borderId="0">
      <alignment horizontal="right" vertical="top"/>
    </xf>
    <xf numFmtId="0" fontId="12" fillId="3" borderId="0">
      <alignment horizontal="left" vertical="center"/>
    </xf>
    <xf numFmtId="0" fontId="12" fillId="4" borderId="0">
      <alignment horizontal="left" vertical="top"/>
    </xf>
    <xf numFmtId="0" fontId="11" fillId="8" borderId="0">
      <alignment horizontal="left" vertical="top"/>
    </xf>
    <xf numFmtId="0" fontId="12" fillId="3" borderId="0">
      <alignment horizontal="right" vertical="top"/>
    </xf>
    <xf numFmtId="0" fontId="11" fillId="8" borderId="0">
      <alignment horizontal="right" vertical="top"/>
    </xf>
    <xf numFmtId="0" fontId="11" fillId="3" borderId="0">
      <alignment horizontal="center" vertical="top"/>
    </xf>
    <xf numFmtId="0" fontId="12" fillId="4" borderId="0">
      <alignment horizontal="left" vertical="top"/>
    </xf>
    <xf numFmtId="0" fontId="11" fillId="8" borderId="0">
      <alignment horizontal="left" vertical="top"/>
    </xf>
    <xf numFmtId="0" fontId="11" fillId="5" borderId="0">
      <alignment horizontal="right" vertical="top"/>
    </xf>
    <xf numFmtId="0" fontId="12" fillId="3" borderId="0">
      <alignment horizontal="right" vertical="top"/>
    </xf>
    <xf numFmtId="0" fontId="11" fillId="8" borderId="0">
      <alignment horizontal="right" vertical="top"/>
    </xf>
  </cellStyleXfs>
  <cellXfs count="254">
    <xf numFmtId="0" fontId="0" fillId="0" borderId="0" xfId="0"/>
    <xf numFmtId="0" fontId="1" fillId="0" borderId="0" xfId="30"/>
    <xf numFmtId="0" fontId="1" fillId="0" borderId="0" xfId="30" applyAlignment="1">
      <alignment horizontal="centerContinuous" vertical="center"/>
    </xf>
    <xf numFmtId="0" fontId="2" fillId="0" borderId="0" xfId="30" applyFont="1" applyAlignment="1">
      <alignment vertical="center"/>
    </xf>
    <xf numFmtId="0" fontId="2" fillId="2" borderId="0" xfId="30" applyFont="1" applyFill="1" applyAlignment="1">
      <alignment vertical="center"/>
    </xf>
    <xf numFmtId="164" fontId="2" fillId="0" borderId="0" xfId="30" applyNumberFormat="1" applyFont="1" applyBorder="1" applyAlignment="1">
      <alignment vertical="center"/>
    </xf>
    <xf numFmtId="165" fontId="2" fillId="0" borderId="0" xfId="30" applyNumberFormat="1" applyFont="1" applyBorder="1" applyAlignment="1">
      <alignment vertical="center"/>
    </xf>
    <xf numFmtId="0" fontId="3" fillId="0" borderId="0" xfId="30" applyFont="1" applyFill="1" applyBorder="1" applyAlignment="1" applyProtection="1">
      <alignment vertical="center"/>
    </xf>
    <xf numFmtId="0" fontId="4" fillId="0" borderId="0" xfId="30" applyFont="1" applyAlignment="1">
      <alignment vertical="center"/>
    </xf>
    <xf numFmtId="0" fontId="5" fillId="0" borderId="0" xfId="30" applyFont="1" applyAlignment="1">
      <alignment vertical="center"/>
    </xf>
    <xf numFmtId="0" fontId="3" fillId="0" borderId="7" xfId="30" applyFont="1" applyFill="1" applyBorder="1" applyAlignment="1" applyProtection="1">
      <alignment vertical="center"/>
    </xf>
    <xf numFmtId="164" fontId="2" fillId="0" borderId="7" xfId="30" applyNumberFormat="1" applyFont="1" applyBorder="1" applyAlignment="1">
      <alignment vertical="center"/>
    </xf>
    <xf numFmtId="164" fontId="2" fillId="2" borderId="7" xfId="30" applyNumberFormat="1" applyFont="1" applyFill="1" applyBorder="1" applyAlignment="1">
      <alignment vertical="center"/>
    </xf>
    <xf numFmtId="0" fontId="3" fillId="0" borderId="8" xfId="30" applyFont="1" applyFill="1" applyBorder="1" applyAlignment="1" applyProtection="1">
      <alignment vertical="center"/>
    </xf>
    <xf numFmtId="164" fontId="2" fillId="0" borderId="8" xfId="30" applyNumberFormat="1" applyFont="1" applyBorder="1" applyAlignment="1">
      <alignment vertical="center"/>
    </xf>
    <xf numFmtId="0" fontId="2" fillId="0" borderId="9" xfId="30" applyFont="1" applyBorder="1" applyAlignment="1">
      <alignment horizontal="center" vertical="center"/>
    </xf>
    <xf numFmtId="0" fontId="3" fillId="0" borderId="10" xfId="30" applyFont="1" applyFill="1" applyBorder="1" applyAlignment="1" applyProtection="1">
      <alignment vertical="center"/>
    </xf>
    <xf numFmtId="164" fontId="2" fillId="0" borderId="10" xfId="30" applyNumberFormat="1" applyFont="1" applyBorder="1" applyAlignment="1">
      <alignment vertical="center"/>
    </xf>
    <xf numFmtId="0" fontId="3" fillId="0" borderId="11" xfId="30" applyFont="1" applyFill="1" applyBorder="1" applyAlignment="1" applyProtection="1">
      <alignment vertical="center"/>
    </xf>
    <xf numFmtId="164" fontId="2" fillId="0" borderId="11" xfId="30" applyNumberFormat="1" applyFont="1" applyBorder="1" applyAlignment="1">
      <alignment vertical="center"/>
    </xf>
    <xf numFmtId="164" fontId="2" fillId="2" borderId="8" xfId="30" applyNumberFormat="1" applyFont="1" applyFill="1" applyBorder="1" applyAlignment="1">
      <alignment vertical="center"/>
    </xf>
    <xf numFmtId="0" fontId="3" fillId="0" borderId="12" xfId="30" applyFont="1" applyFill="1" applyBorder="1" applyAlignment="1" applyProtection="1">
      <alignment vertical="center"/>
    </xf>
    <xf numFmtId="164" fontId="2" fillId="0" borderId="12" xfId="30" applyNumberFormat="1" applyFont="1" applyBorder="1" applyAlignment="1">
      <alignment vertical="center"/>
    </xf>
    <xf numFmtId="166" fontId="2" fillId="0" borderId="8" xfId="29" applyNumberFormat="1" applyFont="1" applyBorder="1" applyAlignment="1">
      <alignment vertical="center"/>
    </xf>
    <xf numFmtId="166" fontId="2" fillId="0" borderId="12" xfId="29" applyNumberFormat="1" applyFont="1" applyBorder="1" applyAlignment="1">
      <alignment vertical="center"/>
    </xf>
    <xf numFmtId="0" fontId="5" fillId="0" borderId="0" xfId="30" applyFont="1"/>
    <xf numFmtId="0" fontId="6" fillId="0" borderId="0" xfId="30" applyFont="1"/>
    <xf numFmtId="0" fontId="15" fillId="0" borderId="0" xfId="30" applyFont="1" applyAlignment="1">
      <alignment vertical="center"/>
    </xf>
    <xf numFmtId="164" fontId="2" fillId="0" borderId="13" xfId="30" applyNumberFormat="1" applyFont="1" applyBorder="1" applyAlignment="1">
      <alignment vertical="center"/>
    </xf>
    <xf numFmtId="166" fontId="2" fillId="0" borderId="13" xfId="29" applyNumberFormat="1" applyFont="1" applyBorder="1" applyAlignment="1">
      <alignment vertical="center"/>
    </xf>
    <xf numFmtId="49" fontId="0" fillId="0" borderId="0" xfId="0" applyNumberFormat="1"/>
    <xf numFmtId="0" fontId="16" fillId="0" borderId="0" xfId="0" applyFont="1"/>
    <xf numFmtId="0" fontId="14" fillId="0" borderId="0" xfId="0" applyFont="1"/>
    <xf numFmtId="164" fontId="2" fillId="2" borderId="14" xfId="30" applyNumberFormat="1" applyFont="1" applyFill="1" applyBorder="1" applyAlignment="1">
      <alignment vertical="center"/>
    </xf>
    <xf numFmtId="0" fontId="7" fillId="0" borderId="0" xfId="32" applyFont="1"/>
    <xf numFmtId="0" fontId="8" fillId="0" borderId="0" xfId="0" applyFont="1" applyAlignment="1">
      <alignment vertical="center"/>
    </xf>
    <xf numFmtId="0" fontId="17" fillId="0" borderId="0" xfId="0" applyFont="1"/>
    <xf numFmtId="0" fontId="18" fillId="0" borderId="0" xfId="32" applyFont="1"/>
    <xf numFmtId="0" fontId="0" fillId="0" borderId="0" xfId="0"/>
    <xf numFmtId="0" fontId="0" fillId="0" borderId="0" xfId="0" applyFill="1"/>
    <xf numFmtId="0" fontId="3" fillId="0" borderId="0" xfId="30" applyFont="1"/>
    <xf numFmtId="0" fontId="19" fillId="0" borderId="0" xfId="0" applyFont="1"/>
    <xf numFmtId="0" fontId="3" fillId="0" borderId="17" xfId="30" applyFont="1" applyFill="1" applyBorder="1" applyAlignment="1" applyProtection="1">
      <alignment vertical="center"/>
    </xf>
    <xf numFmtId="0" fontId="3" fillId="0" borderId="18" xfId="30" applyFont="1" applyFill="1" applyBorder="1" applyAlignment="1" applyProtection="1">
      <alignment vertical="center"/>
    </xf>
    <xf numFmtId="0" fontId="3" fillId="0" borderId="19" xfId="30" applyFont="1" applyFill="1" applyBorder="1" applyAlignment="1" applyProtection="1">
      <alignment vertical="center"/>
    </xf>
    <xf numFmtId="17" fontId="1" fillId="0" borderId="0" xfId="30" applyNumberFormat="1" applyFont="1"/>
    <xf numFmtId="0" fontId="2" fillId="0" borderId="10" xfId="30" applyFont="1" applyBorder="1" applyAlignment="1">
      <alignment horizontal="center" vertical="center"/>
    </xf>
    <xf numFmtId="0" fontId="2" fillId="0" borderId="20" xfId="30" applyFont="1" applyBorder="1" applyAlignment="1">
      <alignment horizontal="center" vertical="center"/>
    </xf>
    <xf numFmtId="17" fontId="2" fillId="0" borderId="21" xfId="30" applyNumberFormat="1" applyFont="1" applyBorder="1" applyAlignment="1">
      <alignment horizontal="center" vertical="center"/>
    </xf>
    <xf numFmtId="17" fontId="1" fillId="0" borderId="0" xfId="30" applyNumberFormat="1"/>
    <xf numFmtId="0" fontId="2" fillId="0" borderId="21" xfId="30" applyFont="1" applyBorder="1" applyAlignment="1">
      <alignment horizontal="center" vertical="center"/>
    </xf>
    <xf numFmtId="0" fontId="20" fillId="0" borderId="0" xfId="30" applyFont="1" applyFill="1" applyBorder="1" applyAlignment="1" applyProtection="1">
      <alignment vertical="center"/>
    </xf>
    <xf numFmtId="0" fontId="12" fillId="4" borderId="0" xfId="13" applyBorder="1">
      <alignment horizontal="left" vertical="top"/>
    </xf>
    <xf numFmtId="3" fontId="12" fillId="3" borderId="0" xfId="14" applyNumberFormat="1" applyBorder="1">
      <alignment horizontal="right" vertical="top"/>
    </xf>
    <xf numFmtId="3" fontId="0" fillId="0" borderId="0" xfId="0" applyNumberFormat="1" applyBorder="1"/>
    <xf numFmtId="0" fontId="21" fillId="0" borderId="0" xfId="0" applyFont="1"/>
    <xf numFmtId="164" fontId="2" fillId="0" borderId="8" xfId="30" applyNumberFormat="1" applyFont="1" applyFill="1" applyBorder="1" applyAlignment="1">
      <alignment vertical="center"/>
    </xf>
    <xf numFmtId="164" fontId="2" fillId="2" borderId="11" xfId="30" applyNumberFormat="1" applyFont="1" applyFill="1" applyBorder="1" applyAlignment="1">
      <alignment vertical="center"/>
    </xf>
    <xf numFmtId="166" fontId="2" fillId="0" borderId="11" xfId="29" applyNumberFormat="1" applyFont="1" applyBorder="1" applyAlignment="1">
      <alignment vertical="center"/>
    </xf>
    <xf numFmtId="0" fontId="9" fillId="0" borderId="8" xfId="30" applyFont="1" applyFill="1" applyBorder="1" applyAlignment="1" applyProtection="1">
      <alignment vertical="center"/>
    </xf>
    <xf numFmtId="0" fontId="9" fillId="0" borderId="7" xfId="30" applyFont="1" applyFill="1" applyBorder="1" applyAlignment="1" applyProtection="1">
      <alignment vertical="center"/>
    </xf>
    <xf numFmtId="0" fontId="9" fillId="0" borderId="9" xfId="30" applyFont="1" applyFill="1" applyBorder="1" applyAlignment="1" applyProtection="1">
      <alignment vertical="center"/>
    </xf>
    <xf numFmtId="0" fontId="9" fillId="0" borderId="10" xfId="30" applyFont="1" applyFill="1" applyBorder="1" applyAlignment="1" applyProtection="1">
      <alignment vertical="center"/>
    </xf>
    <xf numFmtId="0" fontId="9" fillId="0" borderId="11" xfId="30" applyFont="1" applyFill="1" applyBorder="1" applyAlignment="1" applyProtection="1">
      <alignment vertical="center"/>
    </xf>
    <xf numFmtId="0" fontId="9" fillId="0" borderId="12" xfId="30" applyFont="1" applyFill="1" applyBorder="1" applyAlignment="1" applyProtection="1">
      <alignment vertical="center"/>
    </xf>
    <xf numFmtId="3" fontId="0" fillId="0" borderId="0" xfId="0" applyNumberFormat="1" applyFill="1"/>
    <xf numFmtId="17" fontId="0" fillId="0" borderId="0" xfId="0" applyNumberFormat="1"/>
    <xf numFmtId="0" fontId="12" fillId="4" borderId="15" xfId="114" applyBorder="1">
      <alignment horizontal="left" vertical="top"/>
    </xf>
    <xf numFmtId="0" fontId="12" fillId="4" borderId="16" xfId="114" applyBorder="1">
      <alignment horizontal="left" vertical="top"/>
    </xf>
    <xf numFmtId="0" fontId="12" fillId="4" borderId="15" xfId="117" applyBorder="1">
      <alignment horizontal="left" vertical="top"/>
    </xf>
    <xf numFmtId="0" fontId="12" fillId="4" borderId="16" xfId="117" applyBorder="1">
      <alignment horizontal="left" vertical="top"/>
    </xf>
    <xf numFmtId="0" fontId="12" fillId="4" borderId="15" xfId="120" applyBorder="1">
      <alignment horizontal="left" vertical="top"/>
    </xf>
    <xf numFmtId="0" fontId="12" fillId="4" borderId="16" xfId="120" applyBorder="1">
      <alignment horizontal="left" vertical="top"/>
    </xf>
    <xf numFmtId="0" fontId="12" fillId="4" borderId="15" xfId="126" applyBorder="1">
      <alignment horizontal="left" vertical="top"/>
    </xf>
    <xf numFmtId="0" fontId="12" fillId="4" borderId="16" xfId="126" applyBorder="1">
      <alignment horizontal="left" vertical="top"/>
    </xf>
    <xf numFmtId="0" fontId="12" fillId="4" borderId="15" xfId="129" applyBorder="1">
      <alignment horizontal="left" vertical="top"/>
    </xf>
    <xf numFmtId="0" fontId="12" fillId="4" borderId="16" xfId="129" applyBorder="1">
      <alignment horizontal="left" vertical="top"/>
    </xf>
    <xf numFmtId="0" fontId="11" fillId="3" borderId="34" xfId="131" applyBorder="1">
      <alignment horizontal="center" vertical="top"/>
    </xf>
    <xf numFmtId="0" fontId="12" fillId="4" borderId="15" xfId="132" applyBorder="1">
      <alignment horizontal="left" vertical="top"/>
    </xf>
    <xf numFmtId="0" fontId="12" fillId="4" borderId="35" xfId="132" applyBorder="1">
      <alignment horizontal="left" vertical="top"/>
    </xf>
    <xf numFmtId="0" fontId="11" fillId="8" borderId="26" xfId="133" applyBorder="1">
      <alignment horizontal="left" vertical="top"/>
    </xf>
    <xf numFmtId="0" fontId="12" fillId="4" borderId="26" xfId="132" applyBorder="1">
      <alignment horizontal="left" vertical="top"/>
    </xf>
    <xf numFmtId="0" fontId="12" fillId="4" borderId="47" xfId="132" applyBorder="1">
      <alignment horizontal="left" vertical="top"/>
    </xf>
    <xf numFmtId="3" fontId="12" fillId="3" borderId="56" xfId="134" applyNumberFormat="1" applyBorder="1">
      <alignment horizontal="right" vertical="top"/>
    </xf>
    <xf numFmtId="3" fontId="12" fillId="3" borderId="38" xfId="134" applyNumberFormat="1" applyBorder="1">
      <alignment horizontal="right" vertical="top"/>
    </xf>
    <xf numFmtId="3" fontId="12" fillId="3" borderId="49" xfId="134" applyNumberFormat="1" applyBorder="1">
      <alignment horizontal="right" vertical="top"/>
    </xf>
    <xf numFmtId="3" fontId="11" fillId="8" borderId="57" xfId="135" applyNumberFormat="1" applyBorder="1">
      <alignment horizontal="right" vertical="top"/>
    </xf>
    <xf numFmtId="164" fontId="0" fillId="0" borderId="0" xfId="0" applyNumberFormat="1"/>
    <xf numFmtId="167" fontId="0" fillId="0" borderId="0" xfId="0" applyNumberFormat="1"/>
    <xf numFmtId="168" fontId="0" fillId="9" borderId="0" xfId="0" applyNumberFormat="1" applyFill="1"/>
    <xf numFmtId="0" fontId="12" fillId="4" borderId="55" xfId="132" applyBorder="1">
      <alignment horizontal="left" vertical="top"/>
    </xf>
    <xf numFmtId="0" fontId="12" fillId="4" borderId="35" xfId="137" applyBorder="1">
      <alignment horizontal="left" vertical="top"/>
    </xf>
    <xf numFmtId="0" fontId="12" fillId="4" borderId="26" xfId="137" applyBorder="1">
      <alignment horizontal="left" vertical="top"/>
    </xf>
    <xf numFmtId="0" fontId="12" fillId="4" borderId="55" xfId="117" applyBorder="1">
      <alignment horizontal="left" vertical="top"/>
    </xf>
    <xf numFmtId="0" fontId="11" fillId="8" borderId="15" xfId="138" applyBorder="1">
      <alignment horizontal="left" vertical="top"/>
    </xf>
    <xf numFmtId="0" fontId="12" fillId="4" borderId="16" xfId="137" applyBorder="1">
      <alignment horizontal="left" vertical="top"/>
    </xf>
    <xf numFmtId="0" fontId="12" fillId="4" borderId="47" xfId="137" applyBorder="1">
      <alignment horizontal="left" vertical="top"/>
    </xf>
    <xf numFmtId="0" fontId="12" fillId="4" borderId="28" xfId="137" applyBorder="1">
      <alignment horizontal="left" vertical="top"/>
    </xf>
    <xf numFmtId="0" fontId="11" fillId="8" borderId="16" xfId="138" applyBorder="1">
      <alignment horizontal="left" vertical="top"/>
    </xf>
    <xf numFmtId="0" fontId="11" fillId="8" borderId="25" xfId="138" applyBorder="1">
      <alignment horizontal="left" vertical="top"/>
    </xf>
    <xf numFmtId="3" fontId="12" fillId="3" borderId="29" xfId="139" applyNumberFormat="1" applyBorder="1">
      <alignment horizontal="right" vertical="top"/>
    </xf>
    <xf numFmtId="3" fontId="12" fillId="3" borderId="30" xfId="139" applyNumberFormat="1" applyBorder="1">
      <alignment horizontal="right" vertical="top"/>
    </xf>
    <xf numFmtId="3" fontId="12" fillId="3" borderId="31" xfId="139" applyNumberFormat="1" applyBorder="1">
      <alignment horizontal="right" vertical="top"/>
    </xf>
    <xf numFmtId="3" fontId="12" fillId="3" borderId="32" xfId="139" applyNumberFormat="1" applyBorder="1">
      <alignment horizontal="right" vertical="top"/>
    </xf>
    <xf numFmtId="3" fontId="11" fillId="8" borderId="59" xfId="140" applyNumberFormat="1" applyBorder="1">
      <alignment horizontal="right" vertical="top"/>
    </xf>
    <xf numFmtId="3" fontId="11" fillId="8" borderId="60" xfId="140" applyNumberFormat="1" applyBorder="1">
      <alignment horizontal="right" vertical="top"/>
    </xf>
    <xf numFmtId="3" fontId="11" fillId="8" borderId="61" xfId="140" applyNumberFormat="1" applyBorder="1">
      <alignment horizontal="right" vertical="top"/>
    </xf>
    <xf numFmtId="3" fontId="11" fillId="8" borderId="52" xfId="140" applyNumberFormat="1" applyBorder="1">
      <alignment horizontal="right" vertical="top"/>
    </xf>
    <xf numFmtId="0" fontId="12" fillId="3" borderId="0" xfId="141">
      <alignment horizontal="left" vertical="center"/>
    </xf>
    <xf numFmtId="0" fontId="12" fillId="4" borderId="23" xfId="142" applyBorder="1">
      <alignment horizontal="left" vertical="top"/>
    </xf>
    <xf numFmtId="0" fontId="12" fillId="4" borderId="24" xfId="142" applyBorder="1">
      <alignment horizontal="left" vertical="top"/>
    </xf>
    <xf numFmtId="0" fontId="12" fillId="4" borderId="26" xfId="142" applyBorder="1">
      <alignment horizontal="left" vertical="top"/>
    </xf>
    <xf numFmtId="0" fontId="12" fillId="4" borderId="55" xfId="114" applyBorder="1">
      <alignment horizontal="left" vertical="top"/>
    </xf>
    <xf numFmtId="0" fontId="11" fillId="8" borderId="15" xfId="143" applyBorder="1">
      <alignment horizontal="left" vertical="top"/>
    </xf>
    <xf numFmtId="0" fontId="12" fillId="4" borderId="27" xfId="142" applyBorder="1">
      <alignment horizontal="left" vertical="top"/>
    </xf>
    <xf numFmtId="0" fontId="12" fillId="4" borderId="16" xfId="142" applyBorder="1">
      <alignment horizontal="left" vertical="top"/>
    </xf>
    <xf numFmtId="0" fontId="12" fillId="4" borderId="47" xfId="142" applyBorder="1">
      <alignment horizontal="left" vertical="top"/>
    </xf>
    <xf numFmtId="0" fontId="12" fillId="4" borderId="28" xfId="142" applyBorder="1">
      <alignment horizontal="left" vertical="top"/>
    </xf>
    <xf numFmtId="0" fontId="11" fillId="8" borderId="16" xfId="143" applyBorder="1">
      <alignment horizontal="left" vertical="top"/>
    </xf>
    <xf numFmtId="0" fontId="11" fillId="8" borderId="25" xfId="143" applyBorder="1">
      <alignment horizontal="left" vertical="top"/>
    </xf>
    <xf numFmtId="3" fontId="12" fillId="3" borderId="29" xfId="144" applyNumberFormat="1" applyBorder="1">
      <alignment horizontal="right" vertical="top"/>
    </xf>
    <xf numFmtId="3" fontId="12" fillId="3" borderId="30" xfId="144" applyNumberFormat="1" applyBorder="1">
      <alignment horizontal="right" vertical="top"/>
    </xf>
    <xf numFmtId="3" fontId="12" fillId="3" borderId="31" xfId="144" applyNumberFormat="1" applyBorder="1">
      <alignment horizontal="right" vertical="top"/>
    </xf>
    <xf numFmtId="3" fontId="12" fillId="3" borderId="32" xfId="144" applyNumberFormat="1" applyBorder="1">
      <alignment horizontal="right" vertical="top"/>
    </xf>
    <xf numFmtId="3" fontId="11" fillId="8" borderId="59" xfId="145" applyNumberFormat="1" applyBorder="1">
      <alignment horizontal="right" vertical="top"/>
    </xf>
    <xf numFmtId="3" fontId="11" fillId="8" borderId="60" xfId="145" applyNumberFormat="1" applyBorder="1">
      <alignment horizontal="right" vertical="top"/>
    </xf>
    <xf numFmtId="3" fontId="11" fillId="8" borderId="61" xfId="145" applyNumberFormat="1" applyBorder="1">
      <alignment horizontal="right" vertical="top"/>
    </xf>
    <xf numFmtId="3" fontId="11" fillId="8" borderId="52" xfId="145" applyNumberFormat="1" applyBorder="1">
      <alignment horizontal="right" vertical="top"/>
    </xf>
    <xf numFmtId="0" fontId="12" fillId="4" borderId="35" xfId="147" applyBorder="1">
      <alignment horizontal="left" vertical="top"/>
    </xf>
    <xf numFmtId="0" fontId="12" fillId="4" borderId="55" xfId="120" applyBorder="1">
      <alignment horizontal="left" vertical="top"/>
    </xf>
    <xf numFmtId="0" fontId="11" fillId="8" borderId="15" xfId="148" applyBorder="1">
      <alignment horizontal="left" vertical="top"/>
    </xf>
    <xf numFmtId="0" fontId="12" fillId="4" borderId="16" xfId="147" applyBorder="1">
      <alignment horizontal="left" vertical="top"/>
    </xf>
    <xf numFmtId="0" fontId="12" fillId="4" borderId="47" xfId="147" applyBorder="1">
      <alignment horizontal="left" vertical="top"/>
    </xf>
    <xf numFmtId="0" fontId="12" fillId="4" borderId="28" xfId="147" applyBorder="1">
      <alignment horizontal="left" vertical="top"/>
    </xf>
    <xf numFmtId="0" fontId="11" fillId="8" borderId="16" xfId="148" applyBorder="1">
      <alignment horizontal="left" vertical="top"/>
    </xf>
    <xf numFmtId="0" fontId="11" fillId="8" borderId="25" xfId="148" applyBorder="1">
      <alignment horizontal="left" vertical="top"/>
    </xf>
    <xf numFmtId="3" fontId="12" fillId="3" borderId="29" xfId="149" applyNumberFormat="1" applyBorder="1">
      <alignment horizontal="right" vertical="top"/>
    </xf>
    <xf numFmtId="3" fontId="12" fillId="3" borderId="31" xfId="149" applyNumberFormat="1" applyBorder="1">
      <alignment horizontal="right" vertical="top"/>
    </xf>
    <xf numFmtId="3" fontId="11" fillId="8" borderId="59" xfId="150" applyNumberFormat="1" applyBorder="1">
      <alignment horizontal="right" vertical="top"/>
    </xf>
    <xf numFmtId="3" fontId="11" fillId="8" borderId="61" xfId="150" applyNumberFormat="1" applyBorder="1">
      <alignment horizontal="right" vertical="top"/>
    </xf>
    <xf numFmtId="0" fontId="12" fillId="3" borderId="0" xfId="151">
      <alignment horizontal="left" vertical="center"/>
    </xf>
    <xf numFmtId="0" fontId="12" fillId="4" borderId="15" xfId="152" applyBorder="1">
      <alignment horizontal="left" vertical="top"/>
    </xf>
    <xf numFmtId="0" fontId="12" fillId="4" borderId="35" xfId="152" applyBorder="1">
      <alignment horizontal="left" vertical="top"/>
    </xf>
    <xf numFmtId="0" fontId="11" fillId="8" borderId="15" xfId="153" applyBorder="1">
      <alignment horizontal="left" vertical="top"/>
    </xf>
    <xf numFmtId="0" fontId="12" fillId="4" borderId="16" xfId="152" applyBorder="1">
      <alignment horizontal="left" vertical="top"/>
    </xf>
    <xf numFmtId="0" fontId="12" fillId="4" borderId="28" xfId="152" applyBorder="1">
      <alignment horizontal="left" vertical="top"/>
    </xf>
    <xf numFmtId="0" fontId="11" fillId="8" borderId="16" xfId="153" applyBorder="1">
      <alignment horizontal="left" vertical="top"/>
    </xf>
    <xf numFmtId="0" fontId="11" fillId="8" borderId="25" xfId="153" applyBorder="1">
      <alignment horizontal="left" vertical="top"/>
    </xf>
    <xf numFmtId="3" fontId="12" fillId="3" borderId="29" xfId="154" applyNumberFormat="1" applyBorder="1">
      <alignment horizontal="right" vertical="top"/>
    </xf>
    <xf numFmtId="3" fontId="12" fillId="3" borderId="31" xfId="154" applyNumberFormat="1" applyBorder="1">
      <alignment horizontal="right" vertical="top"/>
    </xf>
    <xf numFmtId="3" fontId="11" fillId="8" borderId="59" xfId="155" applyNumberFormat="1" applyBorder="1">
      <alignment horizontal="right" vertical="top"/>
    </xf>
    <xf numFmtId="3" fontId="11" fillId="8" borderId="61" xfId="155" applyNumberFormat="1" applyBorder="1">
      <alignment horizontal="right" vertical="top"/>
    </xf>
    <xf numFmtId="0" fontId="12" fillId="3" borderId="0" xfId="156">
      <alignment horizontal="left" vertical="center"/>
    </xf>
    <xf numFmtId="0" fontId="12" fillId="4" borderId="35" xfId="157" applyBorder="1">
      <alignment horizontal="left" vertical="top"/>
    </xf>
    <xf numFmtId="0" fontId="12" fillId="4" borderId="55" xfId="126" applyBorder="1">
      <alignment horizontal="left" vertical="top"/>
    </xf>
    <xf numFmtId="0" fontId="11" fillId="8" borderId="15" xfId="158" applyBorder="1">
      <alignment horizontal="left" vertical="top"/>
    </xf>
    <xf numFmtId="0" fontId="12" fillId="4" borderId="16" xfId="157" applyBorder="1">
      <alignment horizontal="left" vertical="top"/>
    </xf>
    <xf numFmtId="0" fontId="12" fillId="4" borderId="47" xfId="157" applyBorder="1">
      <alignment horizontal="left" vertical="top"/>
    </xf>
    <xf numFmtId="0" fontId="12" fillId="4" borderId="28" xfId="157" applyBorder="1">
      <alignment horizontal="left" vertical="top"/>
    </xf>
    <xf numFmtId="0" fontId="11" fillId="8" borderId="16" xfId="158" applyBorder="1">
      <alignment horizontal="left" vertical="top"/>
    </xf>
    <xf numFmtId="0" fontId="11" fillId="8" borderId="25" xfId="158" applyBorder="1">
      <alignment horizontal="left" vertical="top"/>
    </xf>
    <xf numFmtId="3" fontId="12" fillId="3" borderId="29" xfId="159" applyNumberFormat="1" applyBorder="1">
      <alignment horizontal="right" vertical="top"/>
    </xf>
    <xf numFmtId="3" fontId="12" fillId="3" borderId="31" xfId="159" applyNumberFormat="1" applyBorder="1">
      <alignment horizontal="right" vertical="top"/>
    </xf>
    <xf numFmtId="3" fontId="11" fillId="8" borderId="59" xfId="160" applyNumberFormat="1" applyBorder="1">
      <alignment horizontal="right" vertical="top"/>
    </xf>
    <xf numFmtId="3" fontId="11" fillId="8" borderId="61" xfId="160" applyNumberFormat="1" applyBorder="1">
      <alignment horizontal="right" vertical="top"/>
    </xf>
    <xf numFmtId="0" fontId="12" fillId="3" borderId="0" xfId="161">
      <alignment horizontal="left" vertical="center"/>
    </xf>
    <xf numFmtId="0" fontId="12" fillId="4" borderId="23" xfId="162" applyBorder="1">
      <alignment horizontal="left" vertical="top"/>
    </xf>
    <xf numFmtId="0" fontId="12" fillId="4" borderId="24" xfId="162" applyBorder="1">
      <alignment horizontal="left" vertical="top"/>
    </xf>
    <xf numFmtId="0" fontId="12" fillId="4" borderId="26" xfId="162" applyBorder="1">
      <alignment horizontal="left" vertical="top"/>
    </xf>
    <xf numFmtId="0" fontId="12" fillId="4" borderId="55" xfId="129" applyBorder="1">
      <alignment horizontal="left" vertical="top"/>
    </xf>
    <xf numFmtId="0" fontId="11" fillId="8" borderId="15" xfId="163" applyBorder="1">
      <alignment horizontal="left" vertical="top"/>
    </xf>
    <xf numFmtId="0" fontId="12" fillId="4" borderId="27" xfId="162" applyBorder="1">
      <alignment horizontal="left" vertical="top"/>
    </xf>
    <xf numFmtId="0" fontId="12" fillId="4" borderId="16" xfId="162" applyBorder="1">
      <alignment horizontal="left" vertical="top"/>
    </xf>
    <xf numFmtId="0" fontId="12" fillId="4" borderId="47" xfId="162" applyBorder="1">
      <alignment horizontal="left" vertical="top"/>
    </xf>
    <xf numFmtId="0" fontId="12" fillId="4" borderId="28" xfId="162" applyBorder="1">
      <alignment horizontal="left" vertical="top"/>
    </xf>
    <xf numFmtId="0" fontId="11" fillId="8" borderId="16" xfId="163" applyBorder="1">
      <alignment horizontal="left" vertical="top"/>
    </xf>
    <xf numFmtId="0" fontId="11" fillId="8" borderId="25" xfId="163" applyBorder="1">
      <alignment horizontal="left" vertical="top"/>
    </xf>
    <xf numFmtId="3" fontId="12" fillId="3" borderId="29" xfId="164" applyNumberFormat="1" applyBorder="1">
      <alignment horizontal="right" vertical="top"/>
    </xf>
    <xf numFmtId="3" fontId="12" fillId="3" borderId="30" xfId="164" applyNumberFormat="1" applyBorder="1">
      <alignment horizontal="right" vertical="top"/>
    </xf>
    <xf numFmtId="3" fontId="12" fillId="3" borderId="31" xfId="164" applyNumberFormat="1" applyBorder="1">
      <alignment horizontal="right" vertical="top"/>
    </xf>
    <xf numFmtId="3" fontId="12" fillId="3" borderId="32" xfId="164" applyNumberFormat="1" applyBorder="1">
      <alignment horizontal="right" vertical="top"/>
    </xf>
    <xf numFmtId="3" fontId="11" fillId="8" borderId="59" xfId="165" applyNumberFormat="1" applyBorder="1">
      <alignment horizontal="right" vertical="top"/>
    </xf>
    <xf numFmtId="3" fontId="11" fillId="8" borderId="60" xfId="165" applyNumberFormat="1" applyBorder="1">
      <alignment horizontal="right" vertical="top"/>
    </xf>
    <xf numFmtId="3" fontId="11" fillId="8" borderId="61" xfId="165" applyNumberFormat="1" applyBorder="1">
      <alignment horizontal="right" vertical="top"/>
    </xf>
    <xf numFmtId="3" fontId="11" fillId="8" borderId="52" xfId="165" applyNumberFormat="1" applyBorder="1">
      <alignment horizontal="right" vertical="top"/>
    </xf>
    <xf numFmtId="0" fontId="11" fillId="3" borderId="34" xfId="166" applyBorder="1">
      <alignment horizontal="center" vertical="top"/>
    </xf>
    <xf numFmtId="0" fontId="12" fillId="4" borderId="15" xfId="167" applyBorder="1">
      <alignment horizontal="left" vertical="top"/>
    </xf>
    <xf numFmtId="0" fontId="12" fillId="4" borderId="35" xfId="167" applyBorder="1">
      <alignment horizontal="left" vertical="top"/>
    </xf>
    <xf numFmtId="0" fontId="11" fillId="8" borderId="15" xfId="168" applyBorder="1">
      <alignment horizontal="left" vertical="top"/>
    </xf>
    <xf numFmtId="0" fontId="11" fillId="8" borderId="23" xfId="168" applyBorder="1">
      <alignment horizontal="left" vertical="top"/>
    </xf>
    <xf numFmtId="0" fontId="11" fillId="8" borderId="24" xfId="168" applyBorder="1">
      <alignment horizontal="left" vertical="top"/>
    </xf>
    <xf numFmtId="0" fontId="12" fillId="4" borderId="16" xfId="167" applyBorder="1">
      <alignment horizontal="left" vertical="top"/>
    </xf>
    <xf numFmtId="0" fontId="12" fillId="4" borderId="47" xfId="167" applyBorder="1">
      <alignment horizontal="left" vertical="top"/>
    </xf>
    <xf numFmtId="0" fontId="12" fillId="4" borderId="28" xfId="167" applyBorder="1">
      <alignment horizontal="left" vertical="top"/>
    </xf>
    <xf numFmtId="0" fontId="11" fillId="8" borderId="16" xfId="168" applyBorder="1">
      <alignment horizontal="left" vertical="top"/>
    </xf>
    <xf numFmtId="0" fontId="11" fillId="8" borderId="25" xfId="168" applyBorder="1">
      <alignment horizontal="left" vertical="top"/>
    </xf>
    <xf numFmtId="0" fontId="11" fillId="5" borderId="27" xfId="107" applyBorder="1">
      <alignment horizontal="left" vertical="top"/>
    </xf>
    <xf numFmtId="0" fontId="12" fillId="4" borderId="26" xfId="167" applyBorder="1">
      <alignment horizontal="left" vertical="top"/>
    </xf>
    <xf numFmtId="0" fontId="11" fillId="8" borderId="27" xfId="168" applyBorder="1">
      <alignment horizontal="left" vertical="top"/>
    </xf>
    <xf numFmtId="3" fontId="11" fillId="5" borderId="36" xfId="169" applyNumberFormat="1" applyBorder="1">
      <alignment horizontal="right" vertical="top"/>
    </xf>
    <xf numFmtId="3" fontId="12" fillId="3" borderId="37" xfId="170" applyNumberFormat="1" applyBorder="1">
      <alignment horizontal="right" vertical="top"/>
    </xf>
    <xf numFmtId="3" fontId="12" fillId="3" borderId="38" xfId="170" applyNumberFormat="1" applyBorder="1">
      <alignment horizontal="right" vertical="top"/>
    </xf>
    <xf numFmtId="3" fontId="11" fillId="8" borderId="48" xfId="171" applyNumberFormat="1" applyBorder="1">
      <alignment horizontal="right" vertical="top"/>
    </xf>
    <xf numFmtId="3" fontId="11" fillId="8" borderId="51" xfId="171" applyNumberFormat="1" applyBorder="1">
      <alignment horizontal="right" vertical="top"/>
    </xf>
    <xf numFmtId="3" fontId="11" fillId="5" borderId="39" xfId="169" applyNumberFormat="1" applyBorder="1">
      <alignment horizontal="right" vertical="top"/>
    </xf>
    <xf numFmtId="3" fontId="12" fillId="3" borderId="40" xfId="170" applyNumberFormat="1" applyBorder="1">
      <alignment horizontal="right" vertical="top"/>
    </xf>
    <xf numFmtId="3" fontId="12" fillId="3" borderId="33" xfId="170" applyNumberFormat="1" applyBorder="1">
      <alignment horizontal="right" vertical="top"/>
    </xf>
    <xf numFmtId="3" fontId="11" fillId="8" borderId="53" xfId="171" applyNumberFormat="1" applyBorder="1">
      <alignment horizontal="right" vertical="top"/>
    </xf>
    <xf numFmtId="3" fontId="11" fillId="8" borderId="54" xfId="171" applyNumberFormat="1" applyBorder="1">
      <alignment horizontal="right" vertical="top"/>
    </xf>
    <xf numFmtId="3" fontId="12" fillId="3" borderId="62" xfId="170" applyNumberFormat="1" applyBorder="1">
      <alignment horizontal="right" vertical="top"/>
    </xf>
    <xf numFmtId="3" fontId="12" fillId="3" borderId="32" xfId="170" applyNumberFormat="1" applyBorder="1">
      <alignment horizontal="right" vertical="top"/>
    </xf>
    <xf numFmtId="3" fontId="11" fillId="8" borderId="50" xfId="171" applyNumberFormat="1" applyBorder="1">
      <alignment horizontal="right" vertical="top"/>
    </xf>
    <xf numFmtId="3" fontId="11" fillId="8" borderId="52" xfId="171" applyNumberFormat="1" applyBorder="1">
      <alignment horizontal="right" vertical="top"/>
    </xf>
    <xf numFmtId="3" fontId="11" fillId="8" borderId="58" xfId="171" applyNumberFormat="1" applyBorder="1">
      <alignment horizontal="right" vertical="top"/>
    </xf>
    <xf numFmtId="3" fontId="11" fillId="8" borderId="22" xfId="171" applyNumberFormat="1" applyBorder="1">
      <alignment horizontal="right" vertical="top"/>
    </xf>
    <xf numFmtId="0" fontId="11" fillId="3" borderId="63" xfId="136" applyBorder="1">
      <alignment horizontal="center" vertical="top"/>
    </xf>
    <xf numFmtId="0" fontId="12" fillId="4" borderId="64" xfId="117" applyBorder="1">
      <alignment horizontal="left" vertical="top"/>
    </xf>
    <xf numFmtId="0" fontId="12" fillId="4" borderId="47" xfId="117" applyBorder="1">
      <alignment horizontal="left" vertical="top"/>
    </xf>
    <xf numFmtId="0" fontId="12" fillId="4" borderId="47" xfId="114" applyBorder="1">
      <alignment horizontal="left" vertical="top"/>
    </xf>
    <xf numFmtId="0" fontId="11" fillId="3" borderId="63" xfId="146" applyBorder="1">
      <alignment horizontal="center" vertical="top"/>
    </xf>
    <xf numFmtId="0" fontId="12" fillId="4" borderId="64" xfId="120" applyBorder="1">
      <alignment horizontal="left" vertical="top"/>
    </xf>
    <xf numFmtId="0" fontId="12" fillId="4" borderId="47" xfId="120" applyBorder="1">
      <alignment horizontal="left" vertical="top"/>
    </xf>
    <xf numFmtId="0" fontId="12" fillId="4" borderId="47" xfId="126" applyBorder="1">
      <alignment horizontal="left" vertical="top"/>
    </xf>
    <xf numFmtId="0" fontId="12" fillId="4" borderId="47" xfId="129" applyBorder="1">
      <alignment horizontal="left" vertical="top"/>
    </xf>
    <xf numFmtId="49" fontId="0" fillId="0" borderId="0" xfId="0" applyNumberFormat="1" applyFill="1"/>
    <xf numFmtId="0" fontId="16" fillId="0" borderId="0" xfId="0" applyFont="1" applyFill="1"/>
    <xf numFmtId="0" fontId="12" fillId="0" borderId="26" xfId="142" applyFill="1" applyBorder="1">
      <alignment horizontal="left" vertical="top"/>
    </xf>
    <xf numFmtId="3" fontId="12" fillId="0" borderId="30" xfId="144" applyNumberFormat="1" applyFill="1" applyBorder="1">
      <alignment horizontal="right" vertical="top"/>
    </xf>
    <xf numFmtId="3" fontId="12" fillId="0" borderId="32" xfId="144" applyNumberFormat="1" applyFill="1" applyBorder="1">
      <alignment horizontal="right" vertical="top"/>
    </xf>
    <xf numFmtId="3" fontId="11" fillId="0" borderId="60" xfId="145" applyNumberFormat="1" applyFill="1" applyBorder="1">
      <alignment horizontal="right" vertical="top"/>
    </xf>
    <xf numFmtId="3" fontId="11" fillId="0" borderId="52" xfId="145" applyNumberFormat="1" applyFill="1" applyBorder="1">
      <alignment horizontal="right" vertical="top"/>
    </xf>
    <xf numFmtId="0" fontId="12" fillId="0" borderId="26" xfId="157" applyFill="1" applyBorder="1">
      <alignment horizontal="left" vertical="top"/>
    </xf>
    <xf numFmtId="3" fontId="12" fillId="0" borderId="30" xfId="159" applyNumberFormat="1" applyFill="1" applyBorder="1">
      <alignment horizontal="right" vertical="top"/>
    </xf>
    <xf numFmtId="3" fontId="12" fillId="0" borderId="32" xfId="159" applyNumberFormat="1" applyFill="1" applyBorder="1">
      <alignment horizontal="right" vertical="top"/>
    </xf>
    <xf numFmtId="3" fontId="11" fillId="0" borderId="60" xfId="160" applyNumberFormat="1" applyFill="1" applyBorder="1">
      <alignment horizontal="right" vertical="top"/>
    </xf>
    <xf numFmtId="3" fontId="11" fillId="0" borderId="52" xfId="160" applyNumberFormat="1" applyFill="1" applyBorder="1">
      <alignment horizontal="right" vertical="top"/>
    </xf>
    <xf numFmtId="0" fontId="2" fillId="0" borderId="10" xfId="30" applyFont="1" applyBorder="1" applyAlignment="1">
      <alignment horizontal="center" vertical="center"/>
    </xf>
    <xf numFmtId="0" fontId="2" fillId="0" borderId="21" xfId="30" applyFont="1" applyBorder="1" applyAlignment="1">
      <alignment horizontal="center" vertical="center"/>
    </xf>
    <xf numFmtId="0" fontId="2" fillId="0" borderId="10" xfId="30" applyFont="1" applyFill="1" applyBorder="1" applyAlignment="1">
      <alignment horizontal="center" vertical="center" wrapText="1"/>
    </xf>
    <xf numFmtId="0" fontId="2" fillId="0" borderId="21" xfId="30" applyFont="1" applyFill="1" applyBorder="1" applyAlignment="1">
      <alignment horizontal="center" vertical="center"/>
    </xf>
    <xf numFmtId="0" fontId="3" fillId="0" borderId="0" xfId="30" applyFont="1" applyFill="1" applyBorder="1" applyAlignment="1" applyProtection="1">
      <alignment horizontal="left" vertical="center" wrapText="1"/>
    </xf>
    <xf numFmtId="0" fontId="3" fillId="0" borderId="0" xfId="30" applyFont="1" applyFill="1" applyBorder="1" applyAlignment="1" applyProtection="1">
      <alignment horizontal="left" vertical="center"/>
    </xf>
    <xf numFmtId="0" fontId="3" fillId="0" borderId="1" xfId="30" applyFont="1" applyFill="1" applyBorder="1" applyAlignment="1">
      <alignment horizontal="left"/>
    </xf>
    <xf numFmtId="0" fontId="3" fillId="0" borderId="2" xfId="30" applyFont="1" applyFill="1" applyBorder="1" applyAlignment="1">
      <alignment horizontal="left"/>
    </xf>
    <xf numFmtId="0" fontId="3" fillId="0" borderId="3" xfId="30" applyFont="1" applyFill="1" applyBorder="1" applyAlignment="1">
      <alignment horizontal="left"/>
    </xf>
    <xf numFmtId="0" fontId="3" fillId="0" borderId="1" xfId="30" applyFont="1" applyBorder="1" applyAlignment="1">
      <alignment horizontal="left" wrapText="1"/>
    </xf>
    <xf numFmtId="0" fontId="3" fillId="0" borderId="2" xfId="30" applyFont="1" applyBorder="1" applyAlignment="1">
      <alignment horizontal="left" wrapText="1"/>
    </xf>
    <xf numFmtId="0" fontId="3" fillId="0" borderId="3" xfId="30" applyFont="1" applyBorder="1" applyAlignment="1">
      <alignment horizontal="left" wrapText="1"/>
    </xf>
    <xf numFmtId="0" fontId="3" fillId="0" borderId="4" xfId="30" applyFont="1" applyBorder="1" applyAlignment="1">
      <alignment horizontal="left" wrapText="1"/>
    </xf>
    <xf numFmtId="0" fontId="3" fillId="0" borderId="5" xfId="30" applyFont="1" applyBorder="1" applyAlignment="1">
      <alignment horizontal="left" wrapText="1"/>
    </xf>
    <xf numFmtId="0" fontId="3" fillId="0" borderId="6" xfId="30" applyFont="1" applyBorder="1" applyAlignment="1">
      <alignment horizontal="left" wrapText="1"/>
    </xf>
    <xf numFmtId="0" fontId="3" fillId="0" borderId="1" xfId="30" applyFont="1" applyBorder="1" applyAlignment="1">
      <alignment horizontal="left"/>
    </xf>
    <xf numFmtId="0" fontId="3" fillId="0" borderId="2" xfId="30" applyFont="1" applyBorder="1" applyAlignment="1">
      <alignment horizontal="left"/>
    </xf>
    <xf numFmtId="0" fontId="3" fillId="0" borderId="3" xfId="30" applyFont="1" applyBorder="1" applyAlignment="1">
      <alignment horizontal="left"/>
    </xf>
  </cellXfs>
  <cellStyles count="172">
    <cellStyle name="_Rid_509_S26" xfId="166" xr:uid="{6A395392-E82B-4E40-89FF-1B1C4AB0AAA7}"/>
    <cellStyle name="_Rid_509_S31" xfId="167" xr:uid="{2AC5C241-F55C-48D6-8EEE-9BC384081BD0}"/>
    <cellStyle name="_Rid_509_S33" xfId="168" xr:uid="{1A9E4B43-96AE-444A-BDB4-01E6E7DEC04A}"/>
    <cellStyle name="_Rid_509_S34" xfId="106" xr:uid="{836EDCE6-B1FF-42D0-80D2-BADBD5A43CB1}"/>
    <cellStyle name="_Rid_509_S38" xfId="107" xr:uid="{44853AD5-00F1-4F34-9959-A089AF2CF1FC}"/>
    <cellStyle name="_Rid_509_S40_S39" xfId="169" xr:uid="{41CFF917-F64A-438B-8CDC-2B4C32CEF406}"/>
    <cellStyle name="_Rid_509_S44" xfId="108" xr:uid="{B8749553-1ED7-477F-84CF-5EB3DB8223E6}"/>
    <cellStyle name="_Rid_509_S46_S45" xfId="110" xr:uid="{07A50E4A-7A3D-47CF-B316-F01947A1B6DB}"/>
    <cellStyle name="_Rid_509_S47_S46" xfId="170" xr:uid="{F52C3C89-E231-435E-9E43-B15B4EE9EA85}"/>
    <cellStyle name="_Rid_509_S49_S48" xfId="171" xr:uid="{F7E386C9-9285-4967-8A80-1E616CC07B1B}"/>
    <cellStyle name="_Rid_509_S51_S50" xfId="111" xr:uid="{A779C176-31AF-4D8C-948F-223505CDBDCA}"/>
    <cellStyle name="_Rid_509_S91" xfId="109" xr:uid="{CBB167BA-A34B-42D0-97A8-A03F5BF7CC27}"/>
    <cellStyle name="_Rid_509_S93_S92" xfId="112" xr:uid="{F82E7111-77BF-412E-BB99-ECB700287B29}"/>
    <cellStyle name="_Rid_510_S18" xfId="113" xr:uid="{A493B253-7C1A-40C6-B812-40FBF059CBA8}"/>
    <cellStyle name="_Rid_510_S20" xfId="141" xr:uid="{E43A8FE1-D267-4C6B-9DC7-6548C0A7C8C1}"/>
    <cellStyle name="_Rid_510_S22" xfId="114" xr:uid="{2DE97D41-C9C7-4A5B-A3B6-745CB3252525}"/>
    <cellStyle name="_Rid_510_S25" xfId="142" xr:uid="{C5EDB560-2D77-43A8-B8D2-CF306E3C57B4}"/>
    <cellStyle name="_Rid_510_S27" xfId="143" xr:uid="{C9956BFF-C9A6-4ED3-8016-79D8CD1DCAEF}"/>
    <cellStyle name="_Rid_510_S30_S29" xfId="115" xr:uid="{AF482174-2531-40D5-8CFE-6B3CB0750513}"/>
    <cellStyle name="_Rid_510_S34_S33" xfId="144" xr:uid="{1AB09032-4532-4B48-9A26-D4EE6AB7D8F1}"/>
    <cellStyle name="_Rid_510_S36_S35" xfId="145" xr:uid="{B76566FF-C35B-4513-9071-D94E85B15A18}"/>
    <cellStyle name="_Rid_511_S29" xfId="116" xr:uid="{C6905648-D708-4924-AB83-AAC74CB6639B}"/>
    <cellStyle name="_Rid_511_S31" xfId="136" xr:uid="{DFE40313-9B31-43E6-AFF6-9271706C3E7A}"/>
    <cellStyle name="_Rid_511_S33" xfId="117" xr:uid="{37B79331-2264-4C0F-9BEC-67E7845FF414}"/>
    <cellStyle name="_Rid_511_S36" xfId="137" xr:uid="{B42E75E0-B6FE-449E-8DD5-B9C2C59D9816}"/>
    <cellStyle name="_Rid_511_S38" xfId="138" xr:uid="{CBF43F31-91F6-4128-A2EE-89A8EBC1BD52}"/>
    <cellStyle name="_Rid_511_S39_S38" xfId="118" xr:uid="{CF354464-384B-400A-B810-FEA1632F6253}"/>
    <cellStyle name="_Rid_511_S43_S42" xfId="139" xr:uid="{590919A8-E89D-4AC6-B03B-B61256C9DB59}"/>
    <cellStyle name="_Rid_511_S45_S44" xfId="140" xr:uid="{13160930-43EB-4110-9534-A7E3AAE269B0}"/>
    <cellStyle name="_Rid_512_S19" xfId="119" xr:uid="{F18FF780-848C-4B1B-A45B-43DF9E908897}"/>
    <cellStyle name="_Rid_512_S21" xfId="146" xr:uid="{2717A291-790C-46AE-BE5A-CD67BC38F6A1}"/>
    <cellStyle name="_Rid_512_S23" xfId="120" xr:uid="{79A82CB0-093F-4C90-91C7-97B1D8B18D3B}"/>
    <cellStyle name="_Rid_512_S26" xfId="147" xr:uid="{0D01B3DD-CE70-474A-94EA-DC014069A2EC}"/>
    <cellStyle name="_Rid_512_S28" xfId="148" xr:uid="{B1121A87-930F-4403-BAF3-6E6F016D5C13}"/>
    <cellStyle name="_Rid_512_S29_S28" xfId="121" xr:uid="{EACC59D2-A117-4DB4-9C01-4A0494C0BD70}"/>
    <cellStyle name="_Rid_512_S33_S32" xfId="149" xr:uid="{36AC9663-3C3F-4028-9EED-F3F075CC2291}"/>
    <cellStyle name="_Rid_512_S35_S34" xfId="150" xr:uid="{7B7735C3-6332-48A5-9BBD-36256AC345FF}"/>
    <cellStyle name="_Rid_513_S14" xfId="151" xr:uid="{08EA4A9D-3B68-47E7-A92C-9EF8FB8D2993}"/>
    <cellStyle name="_Rid_513_S19" xfId="152" xr:uid="{22EA5BF2-4EBB-4E3C-A3FE-74E8FE650B6D}"/>
    <cellStyle name="_Rid_513_S21" xfId="153" xr:uid="{83FB960C-BA4F-4CE5-95F3-209EEF220B30}"/>
    <cellStyle name="_Rid_513_S23" xfId="122" xr:uid="{CDBA20FF-5833-46FE-B1B7-2096EBE29407}"/>
    <cellStyle name="_Rid_513_S26_S25" xfId="154" xr:uid="{50D75DDE-7C90-41AF-A3CC-8DD6B36DCB0D}"/>
    <cellStyle name="_Rid_513_S27" xfId="123" xr:uid="{87403AB0-2032-4826-8C49-2CA0267C4751}"/>
    <cellStyle name="_Rid_513_S28_S27" xfId="155" xr:uid="{5918FFFF-5C4C-41CA-B3F4-F17AE119E09B}"/>
    <cellStyle name="_Rid_513_S33_S32" xfId="124" xr:uid="{B753557A-20F2-4523-8AC4-EEC20BB2BE48}"/>
    <cellStyle name="_Rid_514_S18" xfId="125" xr:uid="{59E4C895-2407-4EF6-9560-2E3DAF157A28}"/>
    <cellStyle name="_Rid_514_S20" xfId="156" xr:uid="{A2D2D91C-3E3D-46DD-871D-A177E6C404EC}"/>
    <cellStyle name="_Rid_514_S22" xfId="126" xr:uid="{8D71819A-6141-4A95-B099-BA472C83F0D0}"/>
    <cellStyle name="_Rid_514_S25" xfId="157" xr:uid="{E017B776-1CF2-4BF0-A12D-32961E767272}"/>
    <cellStyle name="_Rid_514_S27" xfId="158" xr:uid="{65A17083-FDF0-40CC-A558-0B2DFCDF7146}"/>
    <cellStyle name="_Rid_514_S28_S27" xfId="127" xr:uid="{9E2F6877-E4C4-41F3-927B-B1BA43583D24}"/>
    <cellStyle name="_Rid_514_S32_S31" xfId="159" xr:uid="{3FD99295-39EB-430D-97B7-A8C8CCFA4FE4}"/>
    <cellStyle name="_Rid_514_S34_S33" xfId="160" xr:uid="{76291A57-6112-4978-BAFB-31B81F35789C}"/>
    <cellStyle name="_Rid_515_S18" xfId="128" xr:uid="{DB6E261A-7EBC-4EBF-8871-CDA82FAAD649}"/>
    <cellStyle name="_Rid_515_S20" xfId="161" xr:uid="{756AB3A6-450F-42C3-8CF9-6A56EA75665D}"/>
    <cellStyle name="_Rid_515_S22" xfId="129" xr:uid="{CEF67E70-2996-4078-A66A-44F660EA180D}"/>
    <cellStyle name="_Rid_515_S25" xfId="162" xr:uid="{4CA308BB-ABF3-496B-B42C-85BA2D98FB06}"/>
    <cellStyle name="_Rid_515_S27" xfId="163" xr:uid="{6BF153C1-DCFE-44A3-80BD-C19AB8D1781B}"/>
    <cellStyle name="_Rid_515_S30_S29" xfId="130" xr:uid="{BF3AEA78-1842-4FC3-A309-2993C4CD45BD}"/>
    <cellStyle name="_Rid_515_S34_S33" xfId="164" xr:uid="{C58026AB-A164-42AA-9CE7-9FB03DEEB98E}"/>
    <cellStyle name="_Rid_515_S36_S35" xfId="165" xr:uid="{2D072D89-BF95-4239-B904-F42FD630A534}"/>
    <cellStyle name="_Rid_530_S17" xfId="131" xr:uid="{F9898F88-0133-4780-8498-2C9DF05AD809}"/>
    <cellStyle name="_Rid_530_S20" xfId="132" xr:uid="{EA2DD79E-20E3-45A4-AB6F-98572C31A2E5}"/>
    <cellStyle name="_Rid_530_S25_S24" xfId="134" xr:uid="{065412E5-5DD4-4CA5-97F8-27754F192D06}"/>
    <cellStyle name="_Rid_530_S28" xfId="133" xr:uid="{BE0C8C87-C1F4-4E15-9EEA-FEFFF9246F24}"/>
    <cellStyle name="_Rid_530_S30_S29" xfId="135" xr:uid="{7B6C380A-977A-4164-882E-2730A2B12D07}"/>
    <cellStyle name="_Rid_91_S39" xfId="1" xr:uid="{00000000-0005-0000-0000-000000000000}"/>
    <cellStyle name="_Rid_91_S43" xfId="2" xr:uid="{00000000-0005-0000-0000-000001000000}"/>
    <cellStyle name="_Rid_91_S49" xfId="3" xr:uid="{00000000-0005-0000-0000-000002000000}"/>
    <cellStyle name="_Rid_91_S51_S50" xfId="4" xr:uid="{00000000-0005-0000-0000-000003000000}"/>
    <cellStyle name="_Rid_91_S56_S55" xfId="5" xr:uid="{00000000-0005-0000-0000-000004000000}"/>
    <cellStyle name="_Rid_92_S18" xfId="6" xr:uid="{00000000-0005-0000-0000-000005000000}"/>
    <cellStyle name="_Rid_92_S22" xfId="7" xr:uid="{00000000-0005-0000-0000-000006000000}"/>
    <cellStyle name="_Rid_92_S30_S29" xfId="8" xr:uid="{00000000-0005-0000-0000-000007000000}"/>
    <cellStyle name="_Rid_93_S29" xfId="9" xr:uid="{00000000-0005-0000-0000-000008000000}"/>
    <cellStyle name="_Rid_93_S33" xfId="10" xr:uid="{00000000-0005-0000-0000-000009000000}"/>
    <cellStyle name="_Rid_93_S39_S38" xfId="11" xr:uid="{00000000-0005-0000-0000-00000A000000}"/>
    <cellStyle name="_Rid_94_S13" xfId="12" xr:uid="{00000000-0005-0000-0000-00000B000000}"/>
    <cellStyle name="_Rid_94_S17" xfId="13" xr:uid="{00000000-0005-0000-0000-00000C000000}"/>
    <cellStyle name="_Rid_94_S23_S22" xfId="14" xr:uid="{00000000-0005-0000-0000-00000D000000}"/>
    <cellStyle name="_Rid_95_S23" xfId="15" xr:uid="{00000000-0005-0000-0000-00000E000000}"/>
    <cellStyle name="_Rid_95_S27" xfId="16" xr:uid="{00000000-0005-0000-0000-00000F000000}"/>
    <cellStyle name="_Rid_95_S33_S32" xfId="17" xr:uid="{00000000-0005-0000-0000-000010000000}"/>
    <cellStyle name="_Rid_96_S18" xfId="18" xr:uid="{00000000-0005-0000-0000-000011000000}"/>
    <cellStyle name="_Rid_96_S22" xfId="19" xr:uid="{00000000-0005-0000-0000-000012000000}"/>
    <cellStyle name="_Rid_96_S28_S27" xfId="20" xr:uid="{00000000-0005-0000-0000-000013000000}"/>
    <cellStyle name="_Rid_97_S18" xfId="21" xr:uid="{00000000-0005-0000-0000-000014000000}"/>
    <cellStyle name="_Rid_97_S22" xfId="22" xr:uid="{00000000-0005-0000-0000-000015000000}"/>
    <cellStyle name="_Rid_97_S30_S29" xfId="23" xr:uid="{00000000-0005-0000-0000-000016000000}"/>
    <cellStyle name="_Rid_98_S39" xfId="24" xr:uid="{00000000-0005-0000-0000-000017000000}"/>
    <cellStyle name="_Rid_98_S43" xfId="25" xr:uid="{00000000-0005-0000-0000-000018000000}"/>
    <cellStyle name="_Rid_98_S49" xfId="26" xr:uid="{00000000-0005-0000-0000-000019000000}"/>
    <cellStyle name="_Rid_98_S51_S50" xfId="27" xr:uid="{00000000-0005-0000-0000-00001A000000}"/>
    <cellStyle name="_Rid_98_S56_S55" xfId="28" xr:uid="{00000000-0005-0000-0000-00001B000000}"/>
    <cellStyle name="AF Column - IBM Cognos" xfId="33" xr:uid="{5AE930C9-31AC-4F60-AA2D-3AB0D77814F4}"/>
    <cellStyle name="AF Data - IBM Cognos" xfId="34" xr:uid="{DAD415F3-3D44-4143-B038-6E5CC6010692}"/>
    <cellStyle name="AF Data 0 - IBM Cognos" xfId="35" xr:uid="{1E93C300-51DB-49D4-8AA1-D5FC94D1D744}"/>
    <cellStyle name="AF Data 1 - IBM Cognos" xfId="36" xr:uid="{1CE88F3B-F749-4D14-9269-FAF5C99077C0}"/>
    <cellStyle name="AF Data 2 - IBM Cognos" xfId="37" xr:uid="{440E5586-01C4-4A73-9083-5172DFCD152A}"/>
    <cellStyle name="AF Data 3 - IBM Cognos" xfId="38" xr:uid="{54AF0460-724A-443F-A0F7-37E1CC1DAEDB}"/>
    <cellStyle name="AF Data 4 - IBM Cognos" xfId="39" xr:uid="{045B54F0-21DF-42FB-AF9B-240FC2561300}"/>
    <cellStyle name="AF Data 5 - IBM Cognos" xfId="40" xr:uid="{DF7733B6-1241-4565-9582-E09BB5F9E2E7}"/>
    <cellStyle name="AF Data Leaf - IBM Cognos" xfId="41" xr:uid="{C5771228-14E4-4FAF-BEFD-64060537A33D}"/>
    <cellStyle name="AF Header - IBM Cognos" xfId="42" xr:uid="{29BC4F0A-B073-4182-9D2B-B4129572EF3A}"/>
    <cellStyle name="AF Header 0 - IBM Cognos" xfId="43" xr:uid="{7F6E3AFD-6713-4AEC-8B52-F1BD9845157D}"/>
    <cellStyle name="AF Header 1 - IBM Cognos" xfId="44" xr:uid="{A75767C0-2C11-4D1A-BC24-A72D0A8CFDB4}"/>
    <cellStyle name="AF Header 2 - IBM Cognos" xfId="45" xr:uid="{0F052834-3AF0-489C-B248-58C7FFA9C751}"/>
    <cellStyle name="AF Header 3 - IBM Cognos" xfId="46" xr:uid="{837738F1-CC83-4117-9E72-9B533BF97E40}"/>
    <cellStyle name="AF Header 4 - IBM Cognos" xfId="47" xr:uid="{4A564E88-5CDA-4F28-97E1-6162C1D341D3}"/>
    <cellStyle name="AF Header 5 - IBM Cognos" xfId="48" xr:uid="{19535F23-D1BE-41CD-AC8E-050B63BF46C1}"/>
    <cellStyle name="AF Header Leaf - IBM Cognos" xfId="49" xr:uid="{D0285630-22EB-4EE2-9A16-0D0FA364BA85}"/>
    <cellStyle name="AF Row - IBM Cognos" xfId="50" xr:uid="{56C27417-FF11-47B9-8493-21E609DDB1EF}"/>
    <cellStyle name="AF Row 0 - IBM Cognos" xfId="51" xr:uid="{99452ACD-F597-459F-AD07-43EA4AE3B0F1}"/>
    <cellStyle name="AF Row 1 - IBM Cognos" xfId="52" xr:uid="{D20617C2-2956-449E-9829-A87C34437586}"/>
    <cellStyle name="AF Row 2 - IBM Cognos" xfId="53" xr:uid="{F71485A0-62E2-44CB-84E2-973C1F291071}"/>
    <cellStyle name="AF Row 3 - IBM Cognos" xfId="54" xr:uid="{CAEBC76F-15B1-4379-A448-E151C7333CE8}"/>
    <cellStyle name="AF Row 4 - IBM Cognos" xfId="55" xr:uid="{9865BE25-10CA-4D97-80A5-0CF0B43524AC}"/>
    <cellStyle name="AF Row 5 - IBM Cognos" xfId="56" xr:uid="{CF258EBC-098E-4ABB-95FC-297238C4FFF6}"/>
    <cellStyle name="AF Row Leaf - IBM Cognos" xfId="57" xr:uid="{F44F5D2B-8C6D-48EC-9EEF-35D12249575A}"/>
    <cellStyle name="AF Subnm - IBM Cognos" xfId="58" xr:uid="{F89B18CA-01F5-4CA6-837B-0DB84CE8E82D}"/>
    <cellStyle name="AF Title - IBM Cognos" xfId="59" xr:uid="{F69F5560-23ED-41CC-92DF-CA834FB3A94F}"/>
    <cellStyle name="Calculated Column - IBM Cognos" xfId="60" xr:uid="{40F63407-D9E1-40D1-9DF9-8C6F11068B93}"/>
    <cellStyle name="Calculated Column Name - IBM Cognos" xfId="61" xr:uid="{45D23DFC-3866-4445-8C54-1C48BFFE21F4}"/>
    <cellStyle name="Calculated Row - IBM Cognos" xfId="62" xr:uid="{6807D3E3-E979-402F-BBF6-6C2D795482FC}"/>
    <cellStyle name="Calculated Row Name - IBM Cognos" xfId="63" xr:uid="{FCEBD78E-7A63-4FA3-96A1-9AB24BA238D7}"/>
    <cellStyle name="Column Name - IBM Cognos" xfId="64" xr:uid="{BA4568DF-47A1-4EF9-8337-5C0E79B2A083}"/>
    <cellStyle name="Column Template - IBM Cognos" xfId="65" xr:uid="{10D1ACA6-6A74-4BE7-8C0B-7ABC0E3F3073}"/>
    <cellStyle name="Differs From Base - IBM Cognos" xfId="66" xr:uid="{29EF7A61-1DF9-4E99-ADEC-508A1ACBBF05}"/>
    <cellStyle name="DQR Column 0 - IBM Cognos" xfId="67" xr:uid="{BEDDCE3A-6020-41C2-B70E-D87CA924738F}"/>
    <cellStyle name="DQR Column 1 - IBM Cognos" xfId="68" xr:uid="{69F3558D-1B0E-4E11-B6F3-F336112B75E4}"/>
    <cellStyle name="DQR Column 2 - IBM Cognos" xfId="69" xr:uid="{462D3C70-44D4-4E8F-9600-E169EC3905AE}"/>
    <cellStyle name="DQR Column 3 - IBM Cognos" xfId="70" xr:uid="{E3489CE2-2A26-4F6B-981B-9BF4D6C6F5AF}"/>
    <cellStyle name="DQR Column 4 - IBM Cognos" xfId="71" xr:uid="{4D751F31-DA64-49F0-AF8F-8F297C648673}"/>
    <cellStyle name="DQR Column 5 - IBM Cognos" xfId="72" xr:uid="{284A6E28-F501-4E24-95DA-5A094CEA74EF}"/>
    <cellStyle name="DQR Column Default - IBM Cognos" xfId="73" xr:uid="{71A765BC-7D2D-4699-8E2B-D5B2F95BA1E8}"/>
    <cellStyle name="DQR Column Leaf - IBM Cognos" xfId="74" xr:uid="{4D3B660C-27A0-411E-803D-B9583507FE60}"/>
    <cellStyle name="DQR Data Default - IBM Cognos" xfId="75" xr:uid="{CF7701ED-A78E-4E25-9740-8FA360B16542}"/>
    <cellStyle name="DQR Default - IBM Cognos" xfId="76" xr:uid="{FD6CE77B-40CB-42D0-945D-A854318BC996}"/>
    <cellStyle name="DQR Row 0 - IBM Cognos" xfId="77" xr:uid="{E88B82AE-C141-4B85-8151-C23DADCA28B2}"/>
    <cellStyle name="DQR Row 1 - IBM Cognos" xfId="78" xr:uid="{2A128AF2-4225-47BE-8470-1098AE761322}"/>
    <cellStyle name="DQR Row 2 - IBM Cognos" xfId="79" xr:uid="{4557D568-4BF2-4164-859E-C124BABECD0A}"/>
    <cellStyle name="DQR Row 3 - IBM Cognos" xfId="80" xr:uid="{38AC22F6-B5A0-4A94-853F-7CCBAE8DE423}"/>
    <cellStyle name="DQR Row 4 - IBM Cognos" xfId="81" xr:uid="{0D45752C-6D88-4712-A4E1-DF1B72A3B580}"/>
    <cellStyle name="DQR Row 5 - IBM Cognos" xfId="82" xr:uid="{A6747D39-B585-4FA2-A596-F4677A5CA62C}"/>
    <cellStyle name="DQR Row Default - IBM Cognos" xfId="83" xr:uid="{53EC93C6-E954-4C49-B235-0554F7297CE5}"/>
    <cellStyle name="DQR Row Leaf - IBM Cognos" xfId="84" xr:uid="{788CEC48-4824-4F25-AC21-CCE5F44037E2}"/>
    <cellStyle name="Edit - IBM Cognos" xfId="85" xr:uid="{F8ABEC1F-AA1D-4684-B77A-1A343C332248}"/>
    <cellStyle name="Formula - IBM Cognos" xfId="86" xr:uid="{DC237E35-B697-4D1D-B4B0-B6605B0DCE66}"/>
    <cellStyle name="Group Name - IBM Cognos" xfId="87" xr:uid="{19695D06-915B-4671-8F04-D1B6DD92BB7B}"/>
    <cellStyle name="Hold Values - IBM Cognos" xfId="88" xr:uid="{7B1D3055-08B8-4BA0-909E-1208D08DC09E}"/>
    <cellStyle name="List Name - IBM Cognos" xfId="89" xr:uid="{0AEAE2E3-62C4-41EB-BB28-9B0A60FEEF59}"/>
    <cellStyle name="Locked - IBM Cognos" xfId="90" xr:uid="{0FCE2D52-B5AC-4C66-B7C2-6D175931F372}"/>
    <cellStyle name="Measure - IBM Cognos" xfId="91" xr:uid="{C488E470-AF36-40D9-B6EC-4E49DEBD3A15}"/>
    <cellStyle name="Measure Header - IBM Cognos" xfId="92" xr:uid="{CB06B08C-CE3E-408B-A78D-7889D6BE8DB7}"/>
    <cellStyle name="Measure Name - IBM Cognos" xfId="93" xr:uid="{77BBF024-BD02-4AE1-83D5-48D828C4D7C5}"/>
    <cellStyle name="Measure Summary - IBM Cognos" xfId="94" xr:uid="{B2399666-296C-4DD2-934B-A7F45B12D778}"/>
    <cellStyle name="Measure Summary TM1 - IBM Cognos" xfId="95" xr:uid="{B8C48ED7-1681-4FEE-9BA0-E9E8F1656D64}"/>
    <cellStyle name="Measure Template - IBM Cognos" xfId="96" xr:uid="{0B1F59C1-7DFA-4C9A-A8D8-3CFC88C12EDD}"/>
    <cellStyle name="More - IBM Cognos" xfId="97" xr:uid="{2386985A-4849-4F81-8956-6695F0D5CA90}"/>
    <cellStyle name="Pending Change - IBM Cognos" xfId="98" xr:uid="{9F012A43-8E0D-4CD7-B628-E70B8B67D31F}"/>
    <cellStyle name="Prozent" xfId="29" builtinId="5"/>
    <cellStyle name="Row Name - IBM Cognos" xfId="99" xr:uid="{7ADAA6B3-6CC1-4724-BFF8-90A3528EF93D}"/>
    <cellStyle name="Row Template - IBM Cognos" xfId="100" xr:uid="{93CE369E-59AE-4617-AD1E-9BF87EB9F7C1}"/>
    <cellStyle name="Standard" xfId="0" builtinId="0" customBuiltin="1"/>
    <cellStyle name="Standard 2" xfId="30" xr:uid="{00000000-0005-0000-0000-00001E000000}"/>
    <cellStyle name="Standard 3" xfId="31" xr:uid="{00000000-0005-0000-0000-00001F000000}"/>
    <cellStyle name="Standard_5.01.6 2" xfId="32" xr:uid="{00000000-0005-0000-0000-000020000000}"/>
    <cellStyle name="Summary Column Name - IBM Cognos" xfId="101" xr:uid="{CF3D3636-1453-4880-BCF7-6130C3641219}"/>
    <cellStyle name="Summary Column Name TM1 - IBM Cognos" xfId="102" xr:uid="{7B287B62-EB8D-4590-918E-EB5BA4EEB15D}"/>
    <cellStyle name="Summary Row Name - IBM Cognos" xfId="103" xr:uid="{9D7D97DF-6746-4A23-AF29-6591A72335EB}"/>
    <cellStyle name="Summary Row Name TM1 - IBM Cognos" xfId="104" xr:uid="{06BABE02-3586-4A0E-9D4E-E835C7C2C1A1}"/>
    <cellStyle name="Unsaved Change - IBM Cognos" xfId="105" xr:uid="{EBB11A42-DA17-4FC9-80EC-D9A6FBDE344F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FDFD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142875</xdr:rowOff>
    </xdr:to>
    <xdr:pic>
      <xdr:nvPicPr>
        <xdr:cNvPr id="1468" name="Grafik 4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76200</xdr:rowOff>
    </xdr:from>
    <xdr:to>
      <xdr:col>0</xdr:col>
      <xdr:colOff>1771650</xdr:colOff>
      <xdr:row>3</xdr:row>
      <xdr:rowOff>38100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0</xdr:col>
      <xdr:colOff>1724025</xdr:colOff>
      <xdr:row>3</xdr:row>
      <xdr:rowOff>38100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620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66675</xdr:rowOff>
    </xdr:from>
    <xdr:to>
      <xdr:col>0</xdr:col>
      <xdr:colOff>1704975</xdr:colOff>
      <xdr:row>3</xdr:row>
      <xdr:rowOff>28575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6675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527" name="Grafik 6">
          <a:extLst>
            <a:ext uri="{FF2B5EF4-FFF2-40B4-BE49-F238E27FC236}">
              <a16:creationId xmlns:a16="http://schemas.microsoft.com/office/drawing/2014/main" id="{00000000-0008-0000-0100-0000D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5086" name="Grafik 2">
          <a:extLst>
            <a:ext uri="{FF2B5EF4-FFF2-40B4-BE49-F238E27FC236}">
              <a16:creationId xmlns:a16="http://schemas.microsoft.com/office/drawing/2014/main" id="{00000000-0008-0000-1700-0000FE6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142875</xdr:rowOff>
    </xdr:to>
    <xdr:pic>
      <xdr:nvPicPr>
        <xdr:cNvPr id="25087" name="Grafik 4">
          <a:extLst>
            <a:ext uri="{FF2B5EF4-FFF2-40B4-BE49-F238E27FC236}">
              <a16:creationId xmlns:a16="http://schemas.microsoft.com/office/drawing/2014/main" id="{00000000-0008-0000-1700-0000FF6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2581275</xdr:colOff>
      <xdr:row>2</xdr:row>
      <xdr:rowOff>152400</xdr:rowOff>
    </xdr:to>
    <xdr:pic>
      <xdr:nvPicPr>
        <xdr:cNvPr id="29803" name="Grafik 2">
          <a:extLst>
            <a:ext uri="{FF2B5EF4-FFF2-40B4-BE49-F238E27FC236}">
              <a16:creationId xmlns:a16="http://schemas.microsoft.com/office/drawing/2014/main" id="{00000000-0008-0000-1900-00006B7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812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142875</xdr:rowOff>
    </xdr:to>
    <xdr:pic>
      <xdr:nvPicPr>
        <xdr:cNvPr id="28890" name="Grafik 4">
          <a:extLst>
            <a:ext uri="{FF2B5EF4-FFF2-40B4-BE49-F238E27FC236}">
              <a16:creationId xmlns:a16="http://schemas.microsoft.com/office/drawing/2014/main" id="{00000000-0008-0000-1B00-0000DA7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Relationship Id="rId5" Type="http://schemas.openxmlformats.org/officeDocument/2006/relationships/customProperty" Target="../customProperty5.bin"/><Relationship Id="rId4" Type="http://schemas.openxmlformats.org/officeDocument/2006/relationships/customProperty" Target="../customProperty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4"/>
  <sheetViews>
    <sheetView showGridLines="0" tabSelected="1" zoomScaleNormal="100" workbookViewId="0">
      <selection activeCell="C27" sqref="C27"/>
    </sheetView>
  </sheetViews>
  <sheetFormatPr baseColWidth="10" defaultRowHeight="15" x14ac:dyDescent="0.25"/>
  <cols>
    <col min="1" max="1" width="38.7109375" customWidth="1"/>
    <col min="2" max="5" width="13.140625" customWidth="1"/>
    <col min="6" max="6" width="16.140625" customWidth="1"/>
  </cols>
  <sheetData>
    <row r="1" spans="1:11" ht="30" customHeight="1" x14ac:dyDescent="0.25">
      <c r="A1" s="8"/>
      <c r="B1" s="1"/>
      <c r="C1" s="45"/>
      <c r="D1" s="49">
        <f>+Kontrolle!N1</f>
        <v>46113</v>
      </c>
      <c r="E1" s="1"/>
      <c r="F1" s="1"/>
      <c r="G1" s="32"/>
    </row>
    <row r="2" spans="1:11" x14ac:dyDescent="0.25">
      <c r="A2" s="9"/>
      <c r="B2" s="1"/>
      <c r="C2" s="1"/>
      <c r="D2" s="1"/>
      <c r="E2" s="1"/>
      <c r="F2" s="1"/>
    </row>
    <row r="3" spans="1:11" x14ac:dyDescent="0.25">
      <c r="A3" s="1"/>
      <c r="B3" s="1"/>
      <c r="C3" s="26" t="s">
        <v>47</v>
      </c>
      <c r="D3" s="1"/>
      <c r="E3" s="1"/>
      <c r="F3" s="1"/>
      <c r="J3" s="66"/>
      <c r="K3" s="66"/>
    </row>
    <row r="4" spans="1:11" ht="23.1" customHeight="1" x14ac:dyDescent="0.25">
      <c r="A4" s="1"/>
      <c r="B4" s="1"/>
      <c r="C4" s="26"/>
      <c r="D4" s="1"/>
      <c r="E4" s="1"/>
      <c r="F4" s="1"/>
    </row>
    <row r="5" spans="1:11" x14ac:dyDescent="0.25">
      <c r="A5" s="27" t="s">
        <v>0</v>
      </c>
      <c r="B5" s="2"/>
      <c r="C5" s="2"/>
      <c r="D5" s="1"/>
      <c r="E5" s="1"/>
      <c r="F5" s="1"/>
    </row>
    <row r="6" spans="1:11" x14ac:dyDescent="0.25">
      <c r="A6" s="236" t="s">
        <v>1</v>
      </c>
      <c r="B6" s="47" t="s">
        <v>75</v>
      </c>
      <c r="C6" s="47" t="s">
        <v>76</v>
      </c>
      <c r="D6" s="238" t="s">
        <v>94</v>
      </c>
      <c r="E6" s="238" t="s">
        <v>95</v>
      </c>
      <c r="G6" s="32"/>
    </row>
    <row r="7" spans="1:11" ht="15.75" thickBot="1" x14ac:dyDescent="0.3">
      <c r="A7" s="237"/>
      <c r="B7" s="48">
        <f>D1</f>
        <v>46113</v>
      </c>
      <c r="C7" s="48">
        <f>B7-363</f>
        <v>45750</v>
      </c>
      <c r="D7" s="239"/>
      <c r="E7" s="239"/>
      <c r="G7" s="32"/>
    </row>
    <row r="8" spans="1:11" ht="15.75" thickTop="1" x14ac:dyDescent="0.25">
      <c r="A8" s="59" t="s">
        <v>2</v>
      </c>
      <c r="B8" s="14">
        <f>DWH!C5</f>
        <v>125103</v>
      </c>
      <c r="C8" s="14">
        <f>DWH!D5</f>
        <v>121614</v>
      </c>
      <c r="D8" s="14">
        <f>B8-C8</f>
        <v>3489</v>
      </c>
      <c r="E8" s="23">
        <f>D8/C8</f>
        <v>2.9000000000000001E-2</v>
      </c>
      <c r="I8" s="87"/>
    </row>
    <row r="9" spans="1:11" x14ac:dyDescent="0.25">
      <c r="A9" s="10" t="s">
        <v>3</v>
      </c>
      <c r="B9" s="14">
        <f>DWH!C6</f>
        <v>12225</v>
      </c>
      <c r="C9" s="14">
        <f>DWH!D6</f>
        <v>12026</v>
      </c>
      <c r="D9" s="14">
        <f t="shared" ref="D9:D28" si="0">B9-C9</f>
        <v>199</v>
      </c>
      <c r="E9" s="23">
        <f t="shared" ref="E9:E28" si="1">D9/C9</f>
        <v>1.7000000000000001E-2</v>
      </c>
      <c r="I9" s="87"/>
    </row>
    <row r="10" spans="1:11" x14ac:dyDescent="0.25">
      <c r="A10" s="10" t="s">
        <v>103</v>
      </c>
      <c r="B10" s="14">
        <f>DWH!C7</f>
        <v>78712</v>
      </c>
      <c r="C10" s="14">
        <f>DWH!D7</f>
        <v>77324</v>
      </c>
      <c r="D10" s="14">
        <f t="shared" si="0"/>
        <v>1388</v>
      </c>
      <c r="E10" s="23">
        <f t="shared" si="1"/>
        <v>1.7999999999999999E-2</v>
      </c>
      <c r="G10" s="36"/>
      <c r="I10" s="87"/>
    </row>
    <row r="11" spans="1:11" x14ac:dyDescent="0.25">
      <c r="A11" s="10" t="s">
        <v>104</v>
      </c>
      <c r="B11" s="14">
        <f>DWH!C8</f>
        <v>34166</v>
      </c>
      <c r="C11" s="14">
        <f>DWH!D8</f>
        <v>32264</v>
      </c>
      <c r="D11" s="14">
        <f t="shared" si="0"/>
        <v>1902</v>
      </c>
      <c r="E11" s="23">
        <f t="shared" si="1"/>
        <v>5.8999999999999997E-2</v>
      </c>
      <c r="G11" s="36"/>
      <c r="I11" s="87"/>
    </row>
    <row r="12" spans="1:11" x14ac:dyDescent="0.25">
      <c r="A12" s="10" t="s">
        <v>4</v>
      </c>
      <c r="B12" s="14">
        <f>DWH!C9</f>
        <v>56044</v>
      </c>
      <c r="C12" s="14">
        <f>DWH!D9</f>
        <v>56975</v>
      </c>
      <c r="D12" s="14">
        <f t="shared" si="0"/>
        <v>-931</v>
      </c>
      <c r="E12" s="23">
        <f t="shared" si="1"/>
        <v>-1.6E-2</v>
      </c>
      <c r="I12" s="87"/>
    </row>
    <row r="13" spans="1:11" x14ac:dyDescent="0.25">
      <c r="A13" s="10" t="s">
        <v>5</v>
      </c>
      <c r="B13" s="14">
        <f>DWH!C10</f>
        <v>63170</v>
      </c>
      <c r="C13" s="14">
        <f>DWH!D10</f>
        <v>63528</v>
      </c>
      <c r="D13" s="14">
        <f t="shared" si="0"/>
        <v>-358</v>
      </c>
      <c r="E13" s="23">
        <f t="shared" si="1"/>
        <v>-6.0000000000000001E-3</v>
      </c>
      <c r="I13" s="87"/>
    </row>
    <row r="14" spans="1:11" x14ac:dyDescent="0.25">
      <c r="A14" s="10" t="s">
        <v>6</v>
      </c>
      <c r="B14" s="14">
        <f>DWH!C11</f>
        <v>19034</v>
      </c>
      <c r="C14" s="14">
        <f>DWH!D11</f>
        <v>17400</v>
      </c>
      <c r="D14" s="14">
        <f t="shared" si="0"/>
        <v>1634</v>
      </c>
      <c r="E14" s="23">
        <f t="shared" si="1"/>
        <v>9.4E-2</v>
      </c>
      <c r="I14" s="87"/>
    </row>
    <row r="15" spans="1:11" x14ac:dyDescent="0.25">
      <c r="A15" s="10" t="s">
        <v>93</v>
      </c>
      <c r="B15" s="14">
        <f>DWH!C12</f>
        <v>2926</v>
      </c>
      <c r="C15" s="14">
        <f>DWH!D12</f>
        <v>2465</v>
      </c>
      <c r="D15" s="14">
        <f t="shared" si="0"/>
        <v>461</v>
      </c>
      <c r="E15" s="23">
        <f t="shared" si="1"/>
        <v>0.187</v>
      </c>
      <c r="I15" s="87"/>
    </row>
    <row r="16" spans="1:11" x14ac:dyDescent="0.25">
      <c r="A16" s="10" t="s">
        <v>8</v>
      </c>
      <c r="B16" s="14">
        <f>DWH!C13</f>
        <v>51051</v>
      </c>
      <c r="C16" s="14">
        <f>DWH!D13</f>
        <v>43823</v>
      </c>
      <c r="D16" s="14">
        <f t="shared" si="0"/>
        <v>7228</v>
      </c>
      <c r="E16" s="23">
        <f t="shared" si="1"/>
        <v>0.16500000000000001</v>
      </c>
      <c r="I16" s="87"/>
    </row>
    <row r="17" spans="1:9" x14ac:dyDescent="0.25">
      <c r="A17" s="10" t="s">
        <v>9</v>
      </c>
      <c r="B17" s="14">
        <f>DWH!C14</f>
        <v>25222</v>
      </c>
      <c r="C17" s="14">
        <f>DWH!D14</f>
        <v>19813</v>
      </c>
      <c r="D17" s="14">
        <f t="shared" si="0"/>
        <v>5409</v>
      </c>
      <c r="E17" s="23">
        <f t="shared" si="1"/>
        <v>0.27300000000000002</v>
      </c>
      <c r="I17" s="87"/>
    </row>
    <row r="18" spans="1:9" x14ac:dyDescent="0.25">
      <c r="A18" s="10" t="s">
        <v>10</v>
      </c>
      <c r="B18" s="14">
        <f>DWH!C15</f>
        <v>87105</v>
      </c>
      <c r="C18" s="14">
        <f>DWH!D15</f>
        <v>87093</v>
      </c>
      <c r="D18" s="14">
        <f t="shared" si="0"/>
        <v>12</v>
      </c>
      <c r="E18" s="23">
        <f t="shared" si="1"/>
        <v>0</v>
      </c>
      <c r="I18" s="87"/>
    </row>
    <row r="19" spans="1:9" x14ac:dyDescent="0.25">
      <c r="A19" s="10" t="s">
        <v>11</v>
      </c>
      <c r="B19" s="14">
        <f>DWH!C16</f>
        <v>33787</v>
      </c>
      <c r="C19" s="14">
        <f>DWH!D16</f>
        <v>31511</v>
      </c>
      <c r="D19" s="14">
        <f t="shared" si="0"/>
        <v>2276</v>
      </c>
      <c r="E19" s="23">
        <f t="shared" si="1"/>
        <v>7.1999999999999995E-2</v>
      </c>
      <c r="I19" s="87"/>
    </row>
    <row r="20" spans="1:9" x14ac:dyDescent="0.25">
      <c r="A20" s="60" t="s">
        <v>12</v>
      </c>
      <c r="B20" s="11">
        <f>DWH!C62</f>
        <v>22761</v>
      </c>
      <c r="C20" s="11">
        <f>DWH!D62</f>
        <v>23635</v>
      </c>
      <c r="D20" s="14">
        <f t="shared" si="0"/>
        <v>-874</v>
      </c>
      <c r="E20" s="23">
        <f t="shared" si="1"/>
        <v>-3.6999999999999998E-2</v>
      </c>
      <c r="F20" s="1"/>
      <c r="I20" s="87"/>
    </row>
    <row r="21" spans="1:9" ht="15.75" thickBot="1" x14ac:dyDescent="0.3">
      <c r="A21" s="61" t="s">
        <v>13</v>
      </c>
      <c r="B21" s="17">
        <f>DWH!C63</f>
        <v>30558</v>
      </c>
      <c r="C21" s="17">
        <f>DWH!D63</f>
        <v>30519</v>
      </c>
      <c r="D21" s="28">
        <f t="shared" si="0"/>
        <v>39</v>
      </c>
      <c r="E21" s="29">
        <f t="shared" si="1"/>
        <v>1E-3</v>
      </c>
      <c r="F21" s="1"/>
      <c r="I21" s="87"/>
    </row>
    <row r="22" spans="1:9" ht="15.75" thickTop="1" x14ac:dyDescent="0.25">
      <c r="A22" s="59" t="s">
        <v>66</v>
      </c>
      <c r="B22" s="19">
        <f>DWH!B89</f>
        <v>12897</v>
      </c>
      <c r="C22" s="19">
        <f>DWH!C89</f>
        <v>15407</v>
      </c>
      <c r="D22" s="19">
        <f t="shared" si="0"/>
        <v>-2510</v>
      </c>
      <c r="E22" s="58">
        <f t="shared" si="1"/>
        <v>-0.16300000000000001</v>
      </c>
      <c r="F22" s="1"/>
      <c r="G22" s="37"/>
      <c r="I22" s="87"/>
    </row>
    <row r="23" spans="1:9" x14ac:dyDescent="0.25">
      <c r="A23" s="60" t="s">
        <v>15</v>
      </c>
      <c r="B23" s="11">
        <f>DWH!B96</f>
        <v>10465</v>
      </c>
      <c r="C23" s="11">
        <f>DWH!C96</f>
        <v>9700</v>
      </c>
      <c r="D23" s="14">
        <f t="shared" si="0"/>
        <v>765</v>
      </c>
      <c r="E23" s="23">
        <f t="shared" si="1"/>
        <v>7.9000000000000001E-2</v>
      </c>
      <c r="F23" s="1"/>
      <c r="G23" s="34"/>
      <c r="I23" s="87"/>
    </row>
    <row r="24" spans="1:9" ht="15.75" thickBot="1" x14ac:dyDescent="0.3">
      <c r="A24" s="61" t="s">
        <v>16</v>
      </c>
      <c r="B24" s="17">
        <f>DWH!B97</f>
        <v>9675</v>
      </c>
      <c r="C24" s="17">
        <f>DWH!C97</f>
        <v>10063</v>
      </c>
      <c r="D24" s="28">
        <f t="shared" si="0"/>
        <v>-388</v>
      </c>
      <c r="E24" s="29">
        <f t="shared" si="1"/>
        <v>-3.9E-2</v>
      </c>
      <c r="F24" s="1"/>
      <c r="G24" s="35"/>
      <c r="I24" s="87"/>
    </row>
    <row r="25" spans="1:9" ht="15.75" thickTop="1" x14ac:dyDescent="0.25">
      <c r="A25" s="59" t="s">
        <v>17</v>
      </c>
      <c r="B25" s="19">
        <f>DWH!B73</f>
        <v>3863</v>
      </c>
      <c r="C25" s="19">
        <f>DWH!C73</f>
        <v>3390</v>
      </c>
      <c r="D25" s="19">
        <f t="shared" si="0"/>
        <v>473</v>
      </c>
      <c r="E25" s="58">
        <f t="shared" si="1"/>
        <v>0.14000000000000001</v>
      </c>
      <c r="I25" s="87"/>
    </row>
    <row r="26" spans="1:9" ht="15.75" thickBot="1" x14ac:dyDescent="0.3">
      <c r="A26" s="62" t="s">
        <v>18</v>
      </c>
      <c r="B26" s="17">
        <f>DWH!B82</f>
        <v>709</v>
      </c>
      <c r="C26" s="17">
        <f>DWH!C82</f>
        <v>885</v>
      </c>
      <c r="D26" s="28">
        <f t="shared" si="0"/>
        <v>-176</v>
      </c>
      <c r="E26" s="29">
        <f t="shared" si="1"/>
        <v>-0.19900000000000001</v>
      </c>
      <c r="I26" s="87"/>
    </row>
    <row r="27" spans="1:9" ht="15.75" thickTop="1" x14ac:dyDescent="0.25">
      <c r="A27" s="63" t="s">
        <v>19</v>
      </c>
      <c r="B27" s="57">
        <f>DWH!C104</f>
        <v>7548</v>
      </c>
      <c r="C27" s="57">
        <f>DWH!D104</f>
        <v>8133</v>
      </c>
      <c r="D27" s="19">
        <f t="shared" si="0"/>
        <v>-585</v>
      </c>
      <c r="E27" s="58">
        <f t="shared" si="1"/>
        <v>-7.1999999999999995E-2</v>
      </c>
      <c r="I27" s="87"/>
    </row>
    <row r="28" spans="1:9" x14ac:dyDescent="0.25">
      <c r="A28" s="60" t="s">
        <v>20</v>
      </c>
      <c r="B28" s="20">
        <f>DWH!C105</f>
        <v>34465</v>
      </c>
      <c r="C28" s="20">
        <f>DWH!D105</f>
        <v>38279</v>
      </c>
      <c r="D28" s="14">
        <f t="shared" si="0"/>
        <v>-3814</v>
      </c>
      <c r="E28" s="23">
        <f t="shared" si="1"/>
        <v>-0.1</v>
      </c>
      <c r="I28" s="87"/>
    </row>
    <row r="29" spans="1:9" x14ac:dyDescent="0.25">
      <c r="A29" s="7"/>
      <c r="B29" s="5"/>
      <c r="C29" s="5"/>
      <c r="D29" s="5"/>
      <c r="E29" s="6"/>
      <c r="I29" s="87"/>
    </row>
    <row r="30" spans="1:9" x14ac:dyDescent="0.25">
      <c r="A30" s="7" t="s">
        <v>21</v>
      </c>
      <c r="B30" s="5"/>
      <c r="C30" s="5"/>
      <c r="D30" s="5"/>
      <c r="E30" s="6"/>
      <c r="I30" s="87"/>
    </row>
    <row r="31" spans="1:9" x14ac:dyDescent="0.25">
      <c r="A31" s="1"/>
      <c r="B31" s="1"/>
      <c r="C31" s="1"/>
      <c r="D31" s="1"/>
      <c r="E31" s="1"/>
      <c r="I31" s="87"/>
    </row>
    <row r="32" spans="1:9" x14ac:dyDescent="0.25">
      <c r="A32" s="27" t="s">
        <v>22</v>
      </c>
      <c r="B32" s="2"/>
      <c r="C32" s="2"/>
      <c r="D32" s="1"/>
      <c r="E32" s="1"/>
      <c r="I32" s="87"/>
    </row>
    <row r="33" spans="1:9" x14ac:dyDescent="0.25">
      <c r="A33" s="236" t="s">
        <v>1</v>
      </c>
      <c r="B33" s="47" t="str">
        <f>$B$6</f>
        <v>akt. Monat</v>
      </c>
      <c r="C33" s="47" t="str">
        <f>$C$6</f>
        <v>akt. Monat Vorjahr</v>
      </c>
      <c r="D33" s="238" t="s">
        <v>94</v>
      </c>
      <c r="E33" s="238" t="s">
        <v>95</v>
      </c>
      <c r="I33" s="87"/>
    </row>
    <row r="34" spans="1:9" ht="15.75" thickBot="1" x14ac:dyDescent="0.3">
      <c r="A34" s="237"/>
      <c r="B34" s="48">
        <f>B7</f>
        <v>46113</v>
      </c>
      <c r="C34" s="48">
        <f>C7</f>
        <v>45750</v>
      </c>
      <c r="D34" s="239"/>
      <c r="E34" s="239"/>
      <c r="G34" s="32"/>
      <c r="I34" s="87"/>
    </row>
    <row r="35" spans="1:9" ht="15.75" thickTop="1" x14ac:dyDescent="0.25">
      <c r="A35" s="59" t="s">
        <v>2</v>
      </c>
      <c r="B35" s="14">
        <f>DWH!C17</f>
        <v>56374</v>
      </c>
      <c r="C35" s="14">
        <f>DWH!D17</f>
        <v>52788</v>
      </c>
      <c r="D35" s="14">
        <f>B35-C35</f>
        <v>3586</v>
      </c>
      <c r="E35" s="23">
        <f>D35/C35</f>
        <v>6.8000000000000005E-2</v>
      </c>
      <c r="I35" s="87"/>
    </row>
    <row r="36" spans="1:9" x14ac:dyDescent="0.25">
      <c r="A36" s="10" t="s">
        <v>3</v>
      </c>
      <c r="B36" s="14">
        <f>DWH!C18</f>
        <v>5362</v>
      </c>
      <c r="C36" s="14">
        <f>DWH!D18</f>
        <v>5084</v>
      </c>
      <c r="D36" s="14">
        <f t="shared" ref="D36:D51" si="2">B36-C36</f>
        <v>278</v>
      </c>
      <c r="E36" s="23">
        <f t="shared" ref="E36:E51" si="3">D36/C36</f>
        <v>5.5E-2</v>
      </c>
      <c r="I36" s="87"/>
    </row>
    <row r="37" spans="1:9" x14ac:dyDescent="0.25">
      <c r="A37" s="10" t="s">
        <v>103</v>
      </c>
      <c r="B37" s="14">
        <f>DWH!C19</f>
        <v>37000</v>
      </c>
      <c r="C37" s="14">
        <f>DWH!D19</f>
        <v>35041</v>
      </c>
      <c r="D37" s="14">
        <f t="shared" si="2"/>
        <v>1959</v>
      </c>
      <c r="E37" s="23">
        <f t="shared" si="3"/>
        <v>5.6000000000000001E-2</v>
      </c>
      <c r="I37" s="87"/>
    </row>
    <row r="38" spans="1:9" x14ac:dyDescent="0.25">
      <c r="A38" s="10" t="s">
        <v>104</v>
      </c>
      <c r="B38" s="14">
        <f>DWH!C20</f>
        <v>14012</v>
      </c>
      <c r="C38" s="14">
        <f>DWH!D20</f>
        <v>12663</v>
      </c>
      <c r="D38" s="14">
        <f t="shared" si="2"/>
        <v>1349</v>
      </c>
      <c r="E38" s="23">
        <f t="shared" si="3"/>
        <v>0.107</v>
      </c>
      <c r="I38" s="87"/>
    </row>
    <row r="39" spans="1:9" x14ac:dyDescent="0.25">
      <c r="A39" s="10" t="s">
        <v>4</v>
      </c>
      <c r="B39" s="14">
        <f>DWH!C21</f>
        <v>24321</v>
      </c>
      <c r="C39" s="14">
        <f>DWH!D21</f>
        <v>23692</v>
      </c>
      <c r="D39" s="14">
        <f t="shared" si="2"/>
        <v>629</v>
      </c>
      <c r="E39" s="23">
        <f t="shared" si="3"/>
        <v>2.7E-2</v>
      </c>
      <c r="I39" s="87"/>
    </row>
    <row r="40" spans="1:9" x14ac:dyDescent="0.25">
      <c r="A40" s="10" t="s">
        <v>48</v>
      </c>
      <c r="B40" s="14">
        <f>DWH!C22</f>
        <v>29253</v>
      </c>
      <c r="C40" s="14">
        <f>DWH!D22</f>
        <v>28095</v>
      </c>
      <c r="D40" s="14">
        <f t="shared" si="2"/>
        <v>1158</v>
      </c>
      <c r="E40" s="23">
        <f t="shared" si="3"/>
        <v>4.1000000000000002E-2</v>
      </c>
      <c r="I40" s="87"/>
    </row>
    <row r="41" spans="1:9" x14ac:dyDescent="0.25">
      <c r="A41" s="10" t="s">
        <v>6</v>
      </c>
      <c r="B41" s="14">
        <f>DWH!C23</f>
        <v>8358</v>
      </c>
      <c r="C41" s="14">
        <f>DWH!D23</f>
        <v>7321</v>
      </c>
      <c r="D41" s="14">
        <f t="shared" si="2"/>
        <v>1037</v>
      </c>
      <c r="E41" s="23">
        <f t="shared" si="3"/>
        <v>0.14199999999999999</v>
      </c>
      <c r="I41" s="87"/>
    </row>
    <row r="42" spans="1:9" x14ac:dyDescent="0.25">
      <c r="A42" s="10" t="s">
        <v>93</v>
      </c>
      <c r="B42" s="14">
        <f>DWH!C24</f>
        <v>1207</v>
      </c>
      <c r="C42" s="14">
        <f>DWH!D24</f>
        <v>1000</v>
      </c>
      <c r="D42" s="14">
        <f t="shared" si="2"/>
        <v>207</v>
      </c>
      <c r="E42" s="23">
        <f t="shared" si="3"/>
        <v>0.20699999999999999</v>
      </c>
      <c r="I42" s="87"/>
    </row>
    <row r="43" spans="1:9" x14ac:dyDescent="0.25">
      <c r="A43" s="10" t="s">
        <v>8</v>
      </c>
      <c r="B43" s="14">
        <f>DWH!C25</f>
        <v>22095</v>
      </c>
      <c r="C43" s="14">
        <f>DWH!D25</f>
        <v>18209</v>
      </c>
      <c r="D43" s="14">
        <f t="shared" si="2"/>
        <v>3886</v>
      </c>
      <c r="E43" s="23">
        <f t="shared" si="3"/>
        <v>0.21299999999999999</v>
      </c>
      <c r="I43" s="87"/>
    </row>
    <row r="44" spans="1:9" x14ac:dyDescent="0.25">
      <c r="A44" s="10" t="s">
        <v>9</v>
      </c>
      <c r="B44" s="14">
        <f>DWH!C26</f>
        <v>10091</v>
      </c>
      <c r="C44" s="14">
        <f>DWH!D26</f>
        <v>7484</v>
      </c>
      <c r="D44" s="14">
        <f t="shared" si="2"/>
        <v>2607</v>
      </c>
      <c r="E44" s="23">
        <f t="shared" si="3"/>
        <v>0.34799999999999998</v>
      </c>
      <c r="I44" s="87"/>
    </row>
    <row r="45" spans="1:9" x14ac:dyDescent="0.25">
      <c r="A45" s="10" t="s">
        <v>10</v>
      </c>
      <c r="B45" s="14">
        <f>DWH!C27</f>
        <v>40466</v>
      </c>
      <c r="C45" s="14">
        <f>DWH!D27</f>
        <v>38779</v>
      </c>
      <c r="D45" s="14">
        <f t="shared" si="2"/>
        <v>1687</v>
      </c>
      <c r="E45" s="23">
        <f t="shared" si="3"/>
        <v>4.3999999999999997E-2</v>
      </c>
      <c r="I45" s="87"/>
    </row>
    <row r="46" spans="1:9" x14ac:dyDescent="0.25">
      <c r="A46" s="10" t="s">
        <v>11</v>
      </c>
      <c r="B46" s="14">
        <f>DWH!C28</f>
        <v>14912</v>
      </c>
      <c r="C46" s="14">
        <f>DWH!D28</f>
        <v>13206</v>
      </c>
      <c r="D46" s="14">
        <f t="shared" si="2"/>
        <v>1706</v>
      </c>
      <c r="E46" s="23">
        <f t="shared" si="3"/>
        <v>0.129</v>
      </c>
      <c r="I46" s="87"/>
    </row>
    <row r="47" spans="1:9" x14ac:dyDescent="0.25">
      <c r="A47" s="60" t="s">
        <v>12</v>
      </c>
      <c r="B47" s="11">
        <f>DWH!C64</f>
        <v>10328</v>
      </c>
      <c r="C47" s="11">
        <f>DWH!D64</f>
        <v>10402</v>
      </c>
      <c r="D47" s="14">
        <f t="shared" si="2"/>
        <v>-74</v>
      </c>
      <c r="E47" s="23">
        <f t="shared" si="3"/>
        <v>-7.0000000000000001E-3</v>
      </c>
      <c r="I47" s="87"/>
    </row>
    <row r="48" spans="1:9" ht="15.75" thickBot="1" x14ac:dyDescent="0.3">
      <c r="A48" s="60" t="s">
        <v>13</v>
      </c>
      <c r="B48" s="11">
        <f>DWH!C65</f>
        <v>13148</v>
      </c>
      <c r="C48" s="11">
        <f>DWH!D65</f>
        <v>12513</v>
      </c>
      <c r="D48" s="28">
        <f t="shared" si="2"/>
        <v>635</v>
      </c>
      <c r="E48" s="29">
        <f t="shared" si="3"/>
        <v>5.0999999999999997E-2</v>
      </c>
      <c r="I48" s="87"/>
    </row>
    <row r="49" spans="1:9" ht="16.5" thickTop="1" thickBot="1" x14ac:dyDescent="0.3">
      <c r="A49" s="64" t="s">
        <v>17</v>
      </c>
      <c r="B49" s="22">
        <f>DWH!B74</f>
        <v>1564</v>
      </c>
      <c r="C49" s="22">
        <f>DWH!C74</f>
        <v>1343</v>
      </c>
      <c r="D49" s="22">
        <f t="shared" si="2"/>
        <v>221</v>
      </c>
      <c r="E49" s="24">
        <f t="shared" si="3"/>
        <v>0.16500000000000001</v>
      </c>
      <c r="I49" s="87"/>
    </row>
    <row r="50" spans="1:9" ht="15.75" thickTop="1" x14ac:dyDescent="0.25">
      <c r="A50" s="60" t="s">
        <v>19</v>
      </c>
      <c r="B50" s="20">
        <f>DWH!C106</f>
        <v>3941</v>
      </c>
      <c r="C50" s="20">
        <f>DWH!D106</f>
        <v>3794</v>
      </c>
      <c r="D50" s="14">
        <f t="shared" si="2"/>
        <v>147</v>
      </c>
      <c r="E50" s="23">
        <f t="shared" si="3"/>
        <v>3.9E-2</v>
      </c>
      <c r="I50" s="87"/>
    </row>
    <row r="51" spans="1:9" x14ac:dyDescent="0.25">
      <c r="A51" s="60" t="s">
        <v>20</v>
      </c>
      <c r="B51" s="12">
        <f>DWH!C107</f>
        <v>17588</v>
      </c>
      <c r="C51" s="12">
        <f>DWH!D107</f>
        <v>17730</v>
      </c>
      <c r="D51" s="14">
        <f t="shared" si="2"/>
        <v>-142</v>
      </c>
      <c r="E51" s="23">
        <f t="shared" si="3"/>
        <v>-8.0000000000000002E-3</v>
      </c>
      <c r="I51" s="87"/>
    </row>
    <row r="52" spans="1:9" x14ac:dyDescent="0.25">
      <c r="A52" s="7"/>
      <c r="B52" s="5"/>
      <c r="C52" s="5"/>
      <c r="D52" s="5"/>
      <c r="E52" s="6"/>
      <c r="I52" s="87"/>
    </row>
    <row r="53" spans="1:9" ht="8.25" customHeight="1" x14ac:dyDescent="0.25">
      <c r="A53" s="3"/>
      <c r="B53" s="4"/>
      <c r="C53" s="4"/>
      <c r="D53" s="1"/>
      <c r="E53" s="1"/>
      <c r="I53" s="87"/>
    </row>
    <row r="54" spans="1:9" x14ac:dyDescent="0.25">
      <c r="A54" s="27" t="s">
        <v>97</v>
      </c>
      <c r="B54" s="2"/>
      <c r="C54" s="2"/>
      <c r="D54" s="1"/>
      <c r="E54" s="1"/>
      <c r="I54" s="87"/>
    </row>
    <row r="55" spans="1:9" x14ac:dyDescent="0.25">
      <c r="A55" s="236" t="s">
        <v>1</v>
      </c>
      <c r="B55" s="47" t="str">
        <f>$B$6</f>
        <v>akt. Monat</v>
      </c>
      <c r="C55" s="47" t="str">
        <f>$C$6</f>
        <v>akt. Monat Vorjahr</v>
      </c>
      <c r="D55" s="238" t="s">
        <v>94</v>
      </c>
      <c r="E55" s="238" t="s">
        <v>95</v>
      </c>
      <c r="I55" s="87"/>
    </row>
    <row r="56" spans="1:9" ht="15.75" thickBot="1" x14ac:dyDescent="0.3">
      <c r="A56" s="237"/>
      <c r="B56" s="48">
        <f>B7</f>
        <v>46113</v>
      </c>
      <c r="C56" s="48">
        <f>C7</f>
        <v>45750</v>
      </c>
      <c r="D56" s="239"/>
      <c r="E56" s="239"/>
      <c r="G56" s="32"/>
      <c r="I56" s="87"/>
    </row>
    <row r="57" spans="1:9" ht="15.75" thickTop="1" x14ac:dyDescent="0.25">
      <c r="A57" s="59" t="s">
        <v>2</v>
      </c>
      <c r="B57" s="14">
        <f>DWH!C29</f>
        <v>68729</v>
      </c>
      <c r="C57" s="14">
        <f>DWH!D29</f>
        <v>68826</v>
      </c>
      <c r="D57" s="14">
        <f>B57-C57</f>
        <v>-97</v>
      </c>
      <c r="E57" s="23">
        <f>D57/C57</f>
        <v>-1E-3</v>
      </c>
      <c r="I57" s="87"/>
    </row>
    <row r="58" spans="1:9" x14ac:dyDescent="0.25">
      <c r="A58" s="10" t="s">
        <v>3</v>
      </c>
      <c r="B58" s="14">
        <f>DWH!C30</f>
        <v>6863</v>
      </c>
      <c r="C58" s="14">
        <f>DWH!D30</f>
        <v>6942</v>
      </c>
      <c r="D58" s="14">
        <f t="shared" ref="D58:D73" si="4">B58-C58</f>
        <v>-79</v>
      </c>
      <c r="E58" s="23">
        <f t="shared" ref="E58:E73" si="5">D58/C58</f>
        <v>-1.0999999999999999E-2</v>
      </c>
      <c r="I58" s="87"/>
    </row>
    <row r="59" spans="1:9" x14ac:dyDescent="0.25">
      <c r="A59" s="10" t="s">
        <v>103</v>
      </c>
      <c r="B59" s="14">
        <f>DWH!C31</f>
        <v>41712</v>
      </c>
      <c r="C59" s="14">
        <f>DWH!D31</f>
        <v>42283</v>
      </c>
      <c r="D59" s="14">
        <f t="shared" si="4"/>
        <v>-571</v>
      </c>
      <c r="E59" s="23">
        <f t="shared" si="5"/>
        <v>-1.4E-2</v>
      </c>
      <c r="I59" s="87"/>
    </row>
    <row r="60" spans="1:9" x14ac:dyDescent="0.25">
      <c r="A60" s="10" t="s">
        <v>104</v>
      </c>
      <c r="B60" s="14">
        <f>DWH!C32</f>
        <v>20154</v>
      </c>
      <c r="C60" s="14">
        <f>DWH!D32</f>
        <v>19601</v>
      </c>
      <c r="D60" s="14">
        <f t="shared" si="4"/>
        <v>553</v>
      </c>
      <c r="E60" s="23">
        <f t="shared" si="5"/>
        <v>2.8000000000000001E-2</v>
      </c>
      <c r="I60" s="87"/>
    </row>
    <row r="61" spans="1:9" x14ac:dyDescent="0.25">
      <c r="A61" s="10" t="s">
        <v>4</v>
      </c>
      <c r="B61" s="14">
        <f>DWH!C33</f>
        <v>31723</v>
      </c>
      <c r="C61" s="14">
        <f>DWH!D33</f>
        <v>33283</v>
      </c>
      <c r="D61" s="14">
        <f t="shared" si="4"/>
        <v>-1560</v>
      </c>
      <c r="E61" s="23">
        <f t="shared" si="5"/>
        <v>-4.7E-2</v>
      </c>
      <c r="I61" s="87"/>
    </row>
    <row r="62" spans="1:9" x14ac:dyDescent="0.25">
      <c r="A62" s="10" t="s">
        <v>5</v>
      </c>
      <c r="B62" s="14">
        <f>DWH!C34</f>
        <v>33917</v>
      </c>
      <c r="C62" s="14">
        <f>DWH!D34</f>
        <v>35433</v>
      </c>
      <c r="D62" s="14">
        <f t="shared" si="4"/>
        <v>-1516</v>
      </c>
      <c r="E62" s="23">
        <f t="shared" si="5"/>
        <v>-4.2999999999999997E-2</v>
      </c>
      <c r="I62" s="87"/>
    </row>
    <row r="63" spans="1:9" x14ac:dyDescent="0.25">
      <c r="A63" s="10" t="s">
        <v>6</v>
      </c>
      <c r="B63" s="14">
        <f>DWH!C35</f>
        <v>10676</v>
      </c>
      <c r="C63" s="14">
        <f>DWH!D35</f>
        <v>10079</v>
      </c>
      <c r="D63" s="14">
        <f t="shared" si="4"/>
        <v>597</v>
      </c>
      <c r="E63" s="23">
        <f t="shared" si="5"/>
        <v>5.8999999999999997E-2</v>
      </c>
      <c r="I63" s="87"/>
    </row>
    <row r="64" spans="1:9" x14ac:dyDescent="0.25">
      <c r="A64" s="10" t="s">
        <v>93</v>
      </c>
      <c r="B64" s="14">
        <f>DWH!C36</f>
        <v>1719</v>
      </c>
      <c r="C64" s="14">
        <f>DWH!D36</f>
        <v>1465</v>
      </c>
      <c r="D64" s="14">
        <f t="shared" si="4"/>
        <v>254</v>
      </c>
      <c r="E64" s="23">
        <f t="shared" si="5"/>
        <v>0.17299999999999999</v>
      </c>
      <c r="I64" s="87"/>
    </row>
    <row r="65" spans="1:9" x14ac:dyDescent="0.25">
      <c r="A65" s="10" t="s">
        <v>8</v>
      </c>
      <c r="B65" s="14">
        <f>DWH!C37</f>
        <v>28956</v>
      </c>
      <c r="C65" s="14">
        <f>DWH!D37</f>
        <v>25614</v>
      </c>
      <c r="D65" s="14">
        <f t="shared" si="4"/>
        <v>3342</v>
      </c>
      <c r="E65" s="23">
        <f t="shared" si="5"/>
        <v>0.13</v>
      </c>
      <c r="I65" s="87"/>
    </row>
    <row r="66" spans="1:9" x14ac:dyDescent="0.25">
      <c r="A66" s="10" t="s">
        <v>9</v>
      </c>
      <c r="B66" s="14">
        <f>DWH!C38</f>
        <v>15131</v>
      </c>
      <c r="C66" s="14">
        <f>DWH!D38</f>
        <v>12329</v>
      </c>
      <c r="D66" s="14">
        <f t="shared" si="4"/>
        <v>2802</v>
      </c>
      <c r="E66" s="23">
        <f t="shared" si="5"/>
        <v>0.22700000000000001</v>
      </c>
      <c r="I66" s="87"/>
    </row>
    <row r="67" spans="1:9" x14ac:dyDescent="0.25">
      <c r="A67" s="10" t="s">
        <v>10</v>
      </c>
      <c r="B67" s="14">
        <f>DWH!C39</f>
        <v>46639</v>
      </c>
      <c r="C67" s="14">
        <f>DWH!D39</f>
        <v>48314</v>
      </c>
      <c r="D67" s="14">
        <f t="shared" si="4"/>
        <v>-1675</v>
      </c>
      <c r="E67" s="23">
        <f t="shared" si="5"/>
        <v>-3.5000000000000003E-2</v>
      </c>
      <c r="I67" s="87"/>
    </row>
    <row r="68" spans="1:9" x14ac:dyDescent="0.25">
      <c r="A68" s="10" t="s">
        <v>11</v>
      </c>
      <c r="B68" s="14">
        <f>DWH!C40</f>
        <v>18875</v>
      </c>
      <c r="C68" s="14">
        <f>DWH!D40</f>
        <v>18305</v>
      </c>
      <c r="D68" s="14">
        <f t="shared" si="4"/>
        <v>570</v>
      </c>
      <c r="E68" s="23">
        <f t="shared" si="5"/>
        <v>3.1E-2</v>
      </c>
      <c r="I68" s="87"/>
    </row>
    <row r="69" spans="1:9" x14ac:dyDescent="0.25">
      <c r="A69" s="60" t="s">
        <v>12</v>
      </c>
      <c r="B69" s="11">
        <f>DWH!C66</f>
        <v>12433</v>
      </c>
      <c r="C69" s="11">
        <f>DWH!D66</f>
        <v>13233</v>
      </c>
      <c r="D69" s="14">
        <f t="shared" si="4"/>
        <v>-800</v>
      </c>
      <c r="E69" s="23">
        <f t="shared" si="5"/>
        <v>-0.06</v>
      </c>
      <c r="I69" s="87"/>
    </row>
    <row r="70" spans="1:9" ht="15.75" thickBot="1" x14ac:dyDescent="0.3">
      <c r="A70" s="60" t="s">
        <v>13</v>
      </c>
      <c r="B70" s="11">
        <f>DWH!C67</f>
        <v>17410</v>
      </c>
      <c r="C70" s="11">
        <f>DWH!D67</f>
        <v>18006</v>
      </c>
      <c r="D70" s="28">
        <f t="shared" si="4"/>
        <v>-596</v>
      </c>
      <c r="E70" s="29">
        <f t="shared" si="5"/>
        <v>-3.3000000000000002E-2</v>
      </c>
      <c r="I70" s="87"/>
    </row>
    <row r="71" spans="1:9" ht="16.5" thickTop="1" thickBot="1" x14ac:dyDescent="0.3">
      <c r="A71" s="64" t="s">
        <v>17</v>
      </c>
      <c r="B71" s="22">
        <f>DWH!B75</f>
        <v>2299</v>
      </c>
      <c r="C71" s="22">
        <f>DWH!C75</f>
        <v>2047</v>
      </c>
      <c r="D71" s="22">
        <f t="shared" si="4"/>
        <v>252</v>
      </c>
      <c r="E71" s="24">
        <f t="shared" si="5"/>
        <v>0.123</v>
      </c>
      <c r="I71" s="87"/>
    </row>
    <row r="72" spans="1:9" ht="15.75" thickTop="1" x14ac:dyDescent="0.25">
      <c r="A72" s="60" t="s">
        <v>19</v>
      </c>
      <c r="B72" s="12">
        <f>DWH!C108</f>
        <v>3607</v>
      </c>
      <c r="C72" s="12">
        <f>DWH!D108</f>
        <v>4339</v>
      </c>
      <c r="D72" s="14">
        <f t="shared" si="4"/>
        <v>-732</v>
      </c>
      <c r="E72" s="23">
        <f t="shared" si="5"/>
        <v>-0.16900000000000001</v>
      </c>
      <c r="I72" s="87"/>
    </row>
    <row r="73" spans="1:9" x14ac:dyDescent="0.25">
      <c r="A73" s="60" t="s">
        <v>20</v>
      </c>
      <c r="B73" s="12">
        <f>DWH!C109</f>
        <v>16877</v>
      </c>
      <c r="C73" s="12">
        <f>DWH!D109</f>
        <v>20549</v>
      </c>
      <c r="D73" s="14">
        <f t="shared" si="4"/>
        <v>-3672</v>
      </c>
      <c r="E73" s="23">
        <f t="shared" si="5"/>
        <v>-0.17899999999999999</v>
      </c>
      <c r="I73" s="87"/>
    </row>
    <row r="74" spans="1:9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38" customWidth="1"/>
    <col min="2" max="5" width="13.140625" style="38" customWidth="1"/>
  </cols>
  <sheetData>
    <row r="1" spans="1:7" ht="30" customHeight="1" x14ac:dyDescent="0.25">
      <c r="A1" s="8"/>
      <c r="B1" s="1"/>
      <c r="C1" s="45"/>
      <c r="D1" s="49">
        <f>'AMS Wien'!D1</f>
        <v>46113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36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236" t="s">
        <v>1</v>
      </c>
      <c r="B6" s="47" t="str">
        <f>'AMS Wien'!$B$6</f>
        <v>akt. Monat</v>
      </c>
      <c r="C6" s="47" t="str">
        <f>'AMS Wien'!$C$6</f>
        <v>akt. Monat Vorjahr</v>
      </c>
      <c r="D6" s="238" t="s">
        <v>94</v>
      </c>
      <c r="E6" s="238" t="s">
        <v>95</v>
      </c>
      <c r="F6" s="1"/>
      <c r="G6" s="1"/>
    </row>
    <row r="7" spans="1:7" ht="15.75" thickBot="1" x14ac:dyDescent="0.3">
      <c r="A7" s="237"/>
      <c r="B7" s="48">
        <f>'AMS Wien'!B7</f>
        <v>46113</v>
      </c>
      <c r="C7" s="48">
        <f>'AMS Wien'!C7</f>
        <v>45750</v>
      </c>
      <c r="D7" s="239"/>
      <c r="E7" s="239"/>
      <c r="G7" s="32"/>
    </row>
    <row r="8" spans="1:7" ht="15.75" thickTop="1" x14ac:dyDescent="0.25">
      <c r="A8" s="59" t="s">
        <v>2</v>
      </c>
      <c r="B8" s="14">
        <f>DWH!U5</f>
        <v>1697</v>
      </c>
      <c r="C8" s="14">
        <f>DWH!V5</f>
        <v>1622</v>
      </c>
      <c r="D8" s="14">
        <f>B8-C8</f>
        <v>75</v>
      </c>
      <c r="E8" s="23">
        <f>D8/C8</f>
        <v>4.5999999999999999E-2</v>
      </c>
      <c r="F8" s="1"/>
      <c r="G8" s="1"/>
    </row>
    <row r="9" spans="1:7" x14ac:dyDescent="0.25">
      <c r="A9" s="10" t="s">
        <v>3</v>
      </c>
      <c r="B9" s="14">
        <f>DWH!U6</f>
        <v>118</v>
      </c>
      <c r="C9" s="14">
        <f>DWH!V6</f>
        <v>127</v>
      </c>
      <c r="D9" s="14">
        <f t="shared" ref="D9:D28" si="0">B9-C9</f>
        <v>-9</v>
      </c>
      <c r="E9" s="23">
        <f t="shared" ref="E9:E28" si="1">D9/C9</f>
        <v>-7.0999999999999994E-2</v>
      </c>
      <c r="F9" s="1"/>
      <c r="G9" s="1"/>
    </row>
    <row r="10" spans="1:7" x14ac:dyDescent="0.25">
      <c r="A10" s="10" t="s">
        <v>103</v>
      </c>
      <c r="B10" s="14">
        <f>DWH!U7</f>
        <v>1155</v>
      </c>
      <c r="C10" s="14">
        <f>DWH!V7</f>
        <v>1081</v>
      </c>
      <c r="D10" s="14">
        <f t="shared" si="0"/>
        <v>74</v>
      </c>
      <c r="E10" s="23">
        <f t="shared" si="1"/>
        <v>6.8000000000000005E-2</v>
      </c>
      <c r="F10" s="1"/>
      <c r="G10" s="1"/>
    </row>
    <row r="11" spans="1:7" x14ac:dyDescent="0.25">
      <c r="A11" s="10" t="s">
        <v>104</v>
      </c>
      <c r="B11" s="14">
        <f>DWH!U8</f>
        <v>424</v>
      </c>
      <c r="C11" s="14">
        <f>DWH!V8</f>
        <v>414</v>
      </c>
      <c r="D11" s="14">
        <f t="shared" si="0"/>
        <v>10</v>
      </c>
      <c r="E11" s="23">
        <f t="shared" si="1"/>
        <v>2.4E-2</v>
      </c>
      <c r="F11" s="1"/>
      <c r="G11" s="1"/>
    </row>
    <row r="12" spans="1:7" x14ac:dyDescent="0.25">
      <c r="A12" s="10" t="s">
        <v>4</v>
      </c>
      <c r="B12" s="14">
        <f>DWH!U9</f>
        <v>437</v>
      </c>
      <c r="C12" s="14">
        <f>DWH!V9</f>
        <v>440</v>
      </c>
      <c r="D12" s="14">
        <f t="shared" si="0"/>
        <v>-3</v>
      </c>
      <c r="E12" s="23">
        <f t="shared" si="1"/>
        <v>-7.0000000000000001E-3</v>
      </c>
      <c r="F12" s="1"/>
      <c r="G12" s="1"/>
    </row>
    <row r="13" spans="1:7" x14ac:dyDescent="0.25">
      <c r="A13" s="10" t="s">
        <v>5</v>
      </c>
      <c r="B13" s="14">
        <f>DWH!U10</f>
        <v>773</v>
      </c>
      <c r="C13" s="14">
        <f>DWH!V10</f>
        <v>737</v>
      </c>
      <c r="D13" s="14">
        <f t="shared" si="0"/>
        <v>36</v>
      </c>
      <c r="E13" s="23">
        <f t="shared" si="1"/>
        <v>4.9000000000000002E-2</v>
      </c>
      <c r="F13" s="1"/>
      <c r="G13" s="1"/>
    </row>
    <row r="14" spans="1:7" x14ac:dyDescent="0.25">
      <c r="A14" s="10" t="s">
        <v>6</v>
      </c>
      <c r="B14" s="14">
        <f>DWH!U11</f>
        <v>124</v>
      </c>
      <c r="C14" s="14">
        <f>DWH!V11</f>
        <v>112</v>
      </c>
      <c r="D14" s="14">
        <f t="shared" si="0"/>
        <v>12</v>
      </c>
      <c r="E14" s="23">
        <f t="shared" si="1"/>
        <v>0.107</v>
      </c>
      <c r="F14" s="1"/>
      <c r="G14" s="1"/>
    </row>
    <row r="15" spans="1:7" x14ac:dyDescent="0.25">
      <c r="A15" s="10" t="s">
        <v>93</v>
      </c>
      <c r="B15" s="14">
        <f>DWH!U12</f>
        <v>21</v>
      </c>
      <c r="C15" s="14">
        <f>DWH!V12</f>
        <v>23</v>
      </c>
      <c r="D15" s="14">
        <f t="shared" si="0"/>
        <v>-2</v>
      </c>
      <c r="E15" s="23">
        <f t="shared" si="1"/>
        <v>-8.6999999999999994E-2</v>
      </c>
      <c r="F15" s="1"/>
      <c r="G15" s="1"/>
    </row>
    <row r="16" spans="1:7" x14ac:dyDescent="0.25">
      <c r="A16" s="10" t="s">
        <v>8</v>
      </c>
      <c r="B16" s="14">
        <f>DWH!U13</f>
        <v>651</v>
      </c>
      <c r="C16" s="14">
        <f>DWH!V13</f>
        <v>555</v>
      </c>
      <c r="D16" s="14">
        <f t="shared" si="0"/>
        <v>96</v>
      </c>
      <c r="E16" s="23">
        <f t="shared" si="1"/>
        <v>0.17299999999999999</v>
      </c>
      <c r="F16" s="1"/>
      <c r="G16" s="1"/>
    </row>
    <row r="17" spans="1:7" x14ac:dyDescent="0.25">
      <c r="A17" s="10" t="s">
        <v>9</v>
      </c>
      <c r="B17" s="14">
        <f>DWH!U14</f>
        <v>317</v>
      </c>
      <c r="C17" s="14">
        <f>DWH!V14</f>
        <v>244</v>
      </c>
      <c r="D17" s="14">
        <f t="shared" si="0"/>
        <v>73</v>
      </c>
      <c r="E17" s="23">
        <f t="shared" si="1"/>
        <v>0.29899999999999999</v>
      </c>
      <c r="F17" s="1"/>
      <c r="G17" s="1"/>
    </row>
    <row r="18" spans="1:7" x14ac:dyDescent="0.25">
      <c r="A18" s="10" t="s">
        <v>10</v>
      </c>
      <c r="B18" s="14">
        <f>DWH!U15</f>
        <v>982</v>
      </c>
      <c r="C18" s="14">
        <f>DWH!V15</f>
        <v>957</v>
      </c>
      <c r="D18" s="14">
        <f t="shared" si="0"/>
        <v>25</v>
      </c>
      <c r="E18" s="23">
        <f t="shared" si="1"/>
        <v>2.5999999999999999E-2</v>
      </c>
      <c r="F18" s="1"/>
      <c r="G18" s="1"/>
    </row>
    <row r="19" spans="1:7" x14ac:dyDescent="0.25">
      <c r="A19" s="10" t="s">
        <v>11</v>
      </c>
      <c r="B19" s="14">
        <f>DWH!U16</f>
        <v>300</v>
      </c>
      <c r="C19" s="14">
        <f>DWH!V16</f>
        <v>279</v>
      </c>
      <c r="D19" s="14">
        <f t="shared" si="0"/>
        <v>21</v>
      </c>
      <c r="E19" s="23">
        <f t="shared" si="1"/>
        <v>7.4999999999999997E-2</v>
      </c>
      <c r="F19" s="1"/>
      <c r="G19" s="1"/>
    </row>
    <row r="20" spans="1:7" x14ac:dyDescent="0.25">
      <c r="A20" s="60" t="s">
        <v>12</v>
      </c>
      <c r="B20" s="11">
        <f>DWH!U62</f>
        <v>343</v>
      </c>
      <c r="C20" s="11">
        <f>DWH!V62</f>
        <v>340</v>
      </c>
      <c r="D20" s="14">
        <f t="shared" si="0"/>
        <v>3</v>
      </c>
      <c r="E20" s="23">
        <f t="shared" si="1"/>
        <v>8.9999999999999993E-3</v>
      </c>
      <c r="F20" s="1"/>
      <c r="G20" s="1"/>
    </row>
    <row r="21" spans="1:7" ht="15.75" thickBot="1" x14ac:dyDescent="0.3">
      <c r="A21" s="61" t="s">
        <v>13</v>
      </c>
      <c r="B21" s="17">
        <f>DWH!U63</f>
        <v>426</v>
      </c>
      <c r="C21" s="17">
        <f>DWH!V63</f>
        <v>421</v>
      </c>
      <c r="D21" s="28">
        <f t="shared" si="0"/>
        <v>5</v>
      </c>
      <c r="E21" s="29">
        <f t="shared" si="1"/>
        <v>1.2E-2</v>
      </c>
      <c r="F21" s="1"/>
      <c r="G21" s="1"/>
    </row>
    <row r="22" spans="1:7" ht="15.75" thickTop="1" x14ac:dyDescent="0.25">
      <c r="A22" s="59" t="s">
        <v>66</v>
      </c>
      <c r="B22" s="19">
        <f>DWH!T89</f>
        <v>347</v>
      </c>
      <c r="C22" s="19">
        <f>DWH!U89</f>
        <v>491</v>
      </c>
      <c r="D22" s="19">
        <f t="shared" si="0"/>
        <v>-144</v>
      </c>
      <c r="E22" s="58">
        <f t="shared" si="1"/>
        <v>-0.29299999999999998</v>
      </c>
      <c r="F22" s="1"/>
      <c r="G22" s="1"/>
    </row>
    <row r="23" spans="1:7" x14ac:dyDescent="0.25">
      <c r="A23" s="60" t="s">
        <v>15</v>
      </c>
      <c r="B23" s="11">
        <f>DWH!T96</f>
        <v>396</v>
      </c>
      <c r="C23" s="11">
        <f>DWH!U96</f>
        <v>407</v>
      </c>
      <c r="D23" s="14">
        <f t="shared" si="0"/>
        <v>-11</v>
      </c>
      <c r="E23" s="23">
        <f t="shared" si="1"/>
        <v>-2.7E-2</v>
      </c>
      <c r="F23" s="1"/>
      <c r="G23" s="1"/>
    </row>
    <row r="24" spans="1:7" ht="15.75" thickBot="1" x14ac:dyDescent="0.3">
      <c r="A24" s="61" t="s">
        <v>16</v>
      </c>
      <c r="B24" s="17">
        <f>DWH!T97</f>
        <v>370</v>
      </c>
      <c r="C24" s="17">
        <f>DWH!U97</f>
        <v>467</v>
      </c>
      <c r="D24" s="28">
        <f t="shared" si="0"/>
        <v>-97</v>
      </c>
      <c r="E24" s="29">
        <f t="shared" si="1"/>
        <v>-0.20799999999999999</v>
      </c>
      <c r="F24" s="1"/>
      <c r="G24" s="1"/>
    </row>
    <row r="25" spans="1:7" ht="15.75" thickTop="1" x14ac:dyDescent="0.25">
      <c r="A25" s="59" t="s">
        <v>17</v>
      </c>
      <c r="B25" s="19">
        <f>DWH!T73</f>
        <v>31</v>
      </c>
      <c r="C25" s="19">
        <f>DWH!U73</f>
        <v>26</v>
      </c>
      <c r="D25" s="19">
        <f t="shared" si="0"/>
        <v>5</v>
      </c>
      <c r="E25" s="58">
        <f t="shared" si="1"/>
        <v>0.192</v>
      </c>
    </row>
    <row r="26" spans="1:7" ht="15.75" thickBot="1" x14ac:dyDescent="0.3">
      <c r="A26" s="62" t="s">
        <v>18</v>
      </c>
      <c r="B26" s="17">
        <f>DWH!T82</f>
        <v>23</v>
      </c>
      <c r="C26" s="17">
        <f>DWH!U82</f>
        <v>21</v>
      </c>
      <c r="D26" s="28">
        <f t="shared" si="0"/>
        <v>2</v>
      </c>
      <c r="E26" s="29">
        <f t="shared" si="1"/>
        <v>9.5000000000000001E-2</v>
      </c>
    </row>
    <row r="27" spans="1:7" ht="15.75" thickTop="1" x14ac:dyDescent="0.25">
      <c r="A27" s="63" t="s">
        <v>19</v>
      </c>
      <c r="B27" s="57">
        <f>DWH!U104</f>
        <v>84</v>
      </c>
      <c r="C27" s="57">
        <f>DWH!V104</f>
        <v>92</v>
      </c>
      <c r="D27" s="19">
        <f t="shared" si="0"/>
        <v>-8</v>
      </c>
      <c r="E27" s="58">
        <f t="shared" si="1"/>
        <v>-8.6999999999999994E-2</v>
      </c>
    </row>
    <row r="28" spans="1:7" x14ac:dyDescent="0.25">
      <c r="A28" s="60" t="s">
        <v>20</v>
      </c>
      <c r="B28" s="20">
        <f>DWH!U105</f>
        <v>393</v>
      </c>
      <c r="C28" s="20">
        <f>DWH!V105</f>
        <v>463</v>
      </c>
      <c r="D28" s="14">
        <f t="shared" si="0"/>
        <v>-70</v>
      </c>
      <c r="E28" s="23">
        <f t="shared" si="1"/>
        <v>-0.151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236" t="s">
        <v>1</v>
      </c>
      <c r="B33" s="47" t="str">
        <f>'AMS Wien'!$B$6</f>
        <v>akt. Monat</v>
      </c>
      <c r="C33" s="47" t="str">
        <f>'AMS Wien'!$C$6</f>
        <v>akt. Monat Vorjahr</v>
      </c>
      <c r="D33" s="238" t="s">
        <v>94</v>
      </c>
      <c r="E33" s="238" t="s">
        <v>95</v>
      </c>
    </row>
    <row r="34" spans="1:7" ht="15.75" thickBot="1" x14ac:dyDescent="0.3">
      <c r="A34" s="237"/>
      <c r="B34" s="48">
        <f>B7</f>
        <v>46113</v>
      </c>
      <c r="C34" s="48">
        <f>C7</f>
        <v>45750</v>
      </c>
      <c r="D34" s="239"/>
      <c r="E34" s="239"/>
      <c r="G34" s="32"/>
    </row>
    <row r="35" spans="1:7" ht="15.75" thickTop="1" x14ac:dyDescent="0.25">
      <c r="A35" s="59" t="s">
        <v>2</v>
      </c>
      <c r="B35" s="14">
        <f>DWH!U17</f>
        <v>714</v>
      </c>
      <c r="C35" s="14">
        <f>DWH!V17</f>
        <v>679</v>
      </c>
      <c r="D35" s="14">
        <f>B35-C35</f>
        <v>35</v>
      </c>
      <c r="E35" s="23">
        <f>D35/C35</f>
        <v>5.1999999999999998E-2</v>
      </c>
    </row>
    <row r="36" spans="1:7" x14ac:dyDescent="0.25">
      <c r="A36" s="10" t="s">
        <v>3</v>
      </c>
      <c r="B36" s="14">
        <f>DWH!U18</f>
        <v>56</v>
      </c>
      <c r="C36" s="14">
        <f>DWH!V18</f>
        <v>47</v>
      </c>
      <c r="D36" s="14">
        <f t="shared" ref="D36:D51" si="2">B36-C36</f>
        <v>9</v>
      </c>
      <c r="E36" s="23">
        <f t="shared" ref="E36:E51" si="3">D36/C36</f>
        <v>0.191</v>
      </c>
    </row>
    <row r="37" spans="1:7" x14ac:dyDescent="0.25">
      <c r="A37" s="10" t="s">
        <v>103</v>
      </c>
      <c r="B37" s="14">
        <f>DWH!U19</f>
        <v>501</v>
      </c>
      <c r="C37" s="14">
        <f>DWH!V19</f>
        <v>467</v>
      </c>
      <c r="D37" s="14">
        <f t="shared" si="2"/>
        <v>34</v>
      </c>
      <c r="E37" s="23">
        <f t="shared" si="3"/>
        <v>7.2999999999999995E-2</v>
      </c>
    </row>
    <row r="38" spans="1:7" x14ac:dyDescent="0.25">
      <c r="A38" s="10" t="s">
        <v>104</v>
      </c>
      <c r="B38" s="14">
        <f>DWH!U20</f>
        <v>157</v>
      </c>
      <c r="C38" s="14">
        <f>DWH!V20</f>
        <v>165</v>
      </c>
      <c r="D38" s="14">
        <f t="shared" si="2"/>
        <v>-8</v>
      </c>
      <c r="E38" s="23">
        <f t="shared" si="3"/>
        <v>-4.8000000000000001E-2</v>
      </c>
    </row>
    <row r="39" spans="1:7" x14ac:dyDescent="0.25">
      <c r="A39" s="10" t="s">
        <v>4</v>
      </c>
      <c r="B39" s="14">
        <f>DWH!U21</f>
        <v>157</v>
      </c>
      <c r="C39" s="14">
        <f>DWH!V21</f>
        <v>152</v>
      </c>
      <c r="D39" s="14">
        <f t="shared" si="2"/>
        <v>5</v>
      </c>
      <c r="E39" s="23">
        <f t="shared" si="3"/>
        <v>3.3000000000000002E-2</v>
      </c>
    </row>
    <row r="40" spans="1:7" x14ac:dyDescent="0.25">
      <c r="A40" s="10" t="s">
        <v>48</v>
      </c>
      <c r="B40" s="14">
        <f>DWH!U22</f>
        <v>353</v>
      </c>
      <c r="C40" s="14">
        <f>DWH!V22</f>
        <v>343</v>
      </c>
      <c r="D40" s="14">
        <f t="shared" si="2"/>
        <v>10</v>
      </c>
      <c r="E40" s="23">
        <f t="shared" si="3"/>
        <v>2.9000000000000001E-2</v>
      </c>
    </row>
    <row r="41" spans="1:7" x14ac:dyDescent="0.25">
      <c r="A41" s="10" t="s">
        <v>6</v>
      </c>
      <c r="B41" s="14">
        <f>DWH!U23</f>
        <v>43</v>
      </c>
      <c r="C41" s="14">
        <f>DWH!V23</f>
        <v>41</v>
      </c>
      <c r="D41" s="14">
        <f t="shared" si="2"/>
        <v>2</v>
      </c>
      <c r="E41" s="23">
        <f t="shared" si="3"/>
        <v>4.9000000000000002E-2</v>
      </c>
    </row>
    <row r="42" spans="1:7" x14ac:dyDescent="0.25">
      <c r="A42" s="10" t="s">
        <v>93</v>
      </c>
      <c r="B42" s="14">
        <f>DWH!U24</f>
        <v>7</v>
      </c>
      <c r="C42" s="14">
        <f>DWH!V24</f>
        <v>8</v>
      </c>
      <c r="D42" s="14">
        <f t="shared" si="2"/>
        <v>-1</v>
      </c>
      <c r="E42" s="23">
        <f t="shared" si="3"/>
        <v>-0.125</v>
      </c>
    </row>
    <row r="43" spans="1:7" x14ac:dyDescent="0.25">
      <c r="A43" s="10" t="s">
        <v>8</v>
      </c>
      <c r="B43" s="14">
        <f>DWH!U25</f>
        <v>249</v>
      </c>
      <c r="C43" s="14">
        <f>DWH!V25</f>
        <v>209</v>
      </c>
      <c r="D43" s="14">
        <f t="shared" si="2"/>
        <v>40</v>
      </c>
      <c r="E43" s="23">
        <f t="shared" si="3"/>
        <v>0.191</v>
      </c>
    </row>
    <row r="44" spans="1:7" x14ac:dyDescent="0.25">
      <c r="A44" s="10" t="s">
        <v>9</v>
      </c>
      <c r="B44" s="14">
        <f>DWH!U26</f>
        <v>107</v>
      </c>
      <c r="C44" s="14">
        <f>DWH!V26</f>
        <v>74</v>
      </c>
      <c r="D44" s="14">
        <f t="shared" si="2"/>
        <v>33</v>
      </c>
      <c r="E44" s="23">
        <f t="shared" si="3"/>
        <v>0.44600000000000001</v>
      </c>
    </row>
    <row r="45" spans="1:7" x14ac:dyDescent="0.25">
      <c r="A45" s="10" t="s">
        <v>10</v>
      </c>
      <c r="B45" s="14">
        <f>DWH!U27</f>
        <v>436</v>
      </c>
      <c r="C45" s="14">
        <f>DWH!V27</f>
        <v>427</v>
      </c>
      <c r="D45" s="14">
        <f t="shared" si="2"/>
        <v>9</v>
      </c>
      <c r="E45" s="23">
        <f t="shared" si="3"/>
        <v>2.1000000000000001E-2</v>
      </c>
    </row>
    <row r="46" spans="1:7" x14ac:dyDescent="0.25">
      <c r="A46" s="10" t="s">
        <v>11</v>
      </c>
      <c r="B46" s="14">
        <f>DWH!U28</f>
        <v>107</v>
      </c>
      <c r="C46" s="14">
        <f>DWH!V28</f>
        <v>100</v>
      </c>
      <c r="D46" s="14">
        <f t="shared" si="2"/>
        <v>7</v>
      </c>
      <c r="E46" s="23">
        <f t="shared" si="3"/>
        <v>7.0000000000000007E-2</v>
      </c>
    </row>
    <row r="47" spans="1:7" x14ac:dyDescent="0.25">
      <c r="A47" s="60" t="s">
        <v>12</v>
      </c>
      <c r="B47" s="11">
        <f>DWH!U64</f>
        <v>171</v>
      </c>
      <c r="C47" s="11">
        <f>DWH!V64</f>
        <v>161</v>
      </c>
      <c r="D47" s="14">
        <f t="shared" si="2"/>
        <v>10</v>
      </c>
      <c r="E47" s="23">
        <f t="shared" si="3"/>
        <v>6.2E-2</v>
      </c>
    </row>
    <row r="48" spans="1:7" ht="15.75" thickBot="1" x14ac:dyDescent="0.3">
      <c r="A48" s="60" t="s">
        <v>13</v>
      </c>
      <c r="B48" s="17">
        <f>DWH!U65</f>
        <v>180</v>
      </c>
      <c r="C48" s="17">
        <f>DWH!V65</f>
        <v>157</v>
      </c>
      <c r="D48" s="28">
        <f t="shared" si="2"/>
        <v>23</v>
      </c>
      <c r="E48" s="29">
        <f t="shared" si="3"/>
        <v>0.14599999999999999</v>
      </c>
    </row>
    <row r="49" spans="1:7" ht="16.5" thickTop="1" thickBot="1" x14ac:dyDescent="0.3">
      <c r="A49" s="64" t="s">
        <v>17</v>
      </c>
      <c r="B49" s="22">
        <f>DWH!T74</f>
        <v>12</v>
      </c>
      <c r="C49" s="22">
        <f>DWH!U74</f>
        <v>6</v>
      </c>
      <c r="D49" s="22">
        <f t="shared" si="2"/>
        <v>6</v>
      </c>
      <c r="E49" s="24">
        <f t="shared" si="3"/>
        <v>1</v>
      </c>
    </row>
    <row r="50" spans="1:7" ht="15.75" thickTop="1" x14ac:dyDescent="0.25">
      <c r="A50" s="60" t="s">
        <v>19</v>
      </c>
      <c r="B50" s="20">
        <f>DWH!U106</f>
        <v>37</v>
      </c>
      <c r="C50" s="20">
        <f>DWH!V106</f>
        <v>45</v>
      </c>
      <c r="D50" s="14">
        <f t="shared" si="2"/>
        <v>-8</v>
      </c>
      <c r="E50" s="23">
        <f t="shared" si="3"/>
        <v>-0.17799999999999999</v>
      </c>
    </row>
    <row r="51" spans="1:7" x14ac:dyDescent="0.25">
      <c r="A51" s="60" t="s">
        <v>20</v>
      </c>
      <c r="B51" s="12">
        <f>DWH!U107</f>
        <v>195</v>
      </c>
      <c r="C51" s="12">
        <f>DWH!V107</f>
        <v>226</v>
      </c>
      <c r="D51" s="14">
        <f t="shared" si="2"/>
        <v>-31</v>
      </c>
      <c r="E51" s="23">
        <f t="shared" si="3"/>
        <v>-0.13700000000000001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97</v>
      </c>
      <c r="B54" s="2"/>
      <c r="C54" s="2"/>
      <c r="D54" s="1"/>
      <c r="E54" s="1"/>
    </row>
    <row r="55" spans="1:7" ht="15" customHeight="1" x14ac:dyDescent="0.25">
      <c r="A55" s="236" t="s">
        <v>1</v>
      </c>
      <c r="B55" s="47" t="str">
        <f>'AMS Wien'!$B$6</f>
        <v>akt. Monat</v>
      </c>
      <c r="C55" s="47" t="str">
        <f>'AMS Wien'!$C$6</f>
        <v>akt. Monat Vorjahr</v>
      </c>
      <c r="D55" s="238" t="s">
        <v>94</v>
      </c>
      <c r="E55" s="238" t="s">
        <v>95</v>
      </c>
    </row>
    <row r="56" spans="1:7" ht="15.75" thickBot="1" x14ac:dyDescent="0.3">
      <c r="A56" s="237"/>
      <c r="B56" s="48">
        <f>B7</f>
        <v>46113</v>
      </c>
      <c r="C56" s="48">
        <f>C7</f>
        <v>45750</v>
      </c>
      <c r="D56" s="239"/>
      <c r="E56" s="239"/>
      <c r="G56" s="32"/>
    </row>
    <row r="57" spans="1:7" ht="15.75" thickTop="1" x14ac:dyDescent="0.25">
      <c r="A57" s="59" t="s">
        <v>2</v>
      </c>
      <c r="B57" s="14">
        <f>DWH!U29</f>
        <v>983</v>
      </c>
      <c r="C57" s="14">
        <f>DWH!V29</f>
        <v>943</v>
      </c>
      <c r="D57" s="14">
        <f>B57-C57</f>
        <v>40</v>
      </c>
      <c r="E57" s="23">
        <f>D57/C57</f>
        <v>4.2000000000000003E-2</v>
      </c>
    </row>
    <row r="58" spans="1:7" x14ac:dyDescent="0.25">
      <c r="A58" s="10" t="s">
        <v>3</v>
      </c>
      <c r="B58" s="14">
        <f>DWH!U30</f>
        <v>62</v>
      </c>
      <c r="C58" s="14">
        <f>DWH!V30</f>
        <v>80</v>
      </c>
      <c r="D58" s="14">
        <f t="shared" ref="D58:D73" si="4">B58-C58</f>
        <v>-18</v>
      </c>
      <c r="E58" s="23">
        <f t="shared" ref="E58:E73" si="5">D58/C58</f>
        <v>-0.22500000000000001</v>
      </c>
    </row>
    <row r="59" spans="1:7" x14ac:dyDescent="0.25">
      <c r="A59" s="10" t="s">
        <v>103</v>
      </c>
      <c r="B59" s="14">
        <f>DWH!U31</f>
        <v>654</v>
      </c>
      <c r="C59" s="14">
        <f>DWH!V31</f>
        <v>614</v>
      </c>
      <c r="D59" s="14">
        <f t="shared" si="4"/>
        <v>40</v>
      </c>
      <c r="E59" s="23">
        <f t="shared" si="5"/>
        <v>6.5000000000000002E-2</v>
      </c>
    </row>
    <row r="60" spans="1:7" x14ac:dyDescent="0.25">
      <c r="A60" s="10" t="s">
        <v>104</v>
      </c>
      <c r="B60" s="14">
        <f>DWH!U32</f>
        <v>267</v>
      </c>
      <c r="C60" s="14">
        <f>DWH!V32</f>
        <v>249</v>
      </c>
      <c r="D60" s="14">
        <f t="shared" si="4"/>
        <v>18</v>
      </c>
      <c r="E60" s="23">
        <f t="shared" si="5"/>
        <v>7.1999999999999995E-2</v>
      </c>
    </row>
    <row r="61" spans="1:7" x14ac:dyDescent="0.25">
      <c r="A61" s="10" t="s">
        <v>4</v>
      </c>
      <c r="B61" s="14">
        <f>DWH!U33</f>
        <v>280</v>
      </c>
      <c r="C61" s="14">
        <f>DWH!V33</f>
        <v>288</v>
      </c>
      <c r="D61" s="14">
        <f t="shared" si="4"/>
        <v>-8</v>
      </c>
      <c r="E61" s="23">
        <f t="shared" si="5"/>
        <v>-2.8000000000000001E-2</v>
      </c>
    </row>
    <row r="62" spans="1:7" x14ac:dyDescent="0.25">
      <c r="A62" s="10" t="s">
        <v>5</v>
      </c>
      <c r="B62" s="14">
        <f>DWH!U34</f>
        <v>420</v>
      </c>
      <c r="C62" s="14">
        <f>DWH!V34</f>
        <v>394</v>
      </c>
      <c r="D62" s="14">
        <f t="shared" si="4"/>
        <v>26</v>
      </c>
      <c r="E62" s="23">
        <f t="shared" si="5"/>
        <v>6.6000000000000003E-2</v>
      </c>
    </row>
    <row r="63" spans="1:7" x14ac:dyDescent="0.25">
      <c r="A63" s="10" t="s">
        <v>6</v>
      </c>
      <c r="B63" s="14">
        <f>DWH!U35</f>
        <v>81</v>
      </c>
      <c r="C63" s="14">
        <f>DWH!V35</f>
        <v>71</v>
      </c>
      <c r="D63" s="14">
        <f t="shared" si="4"/>
        <v>10</v>
      </c>
      <c r="E63" s="23">
        <f t="shared" si="5"/>
        <v>0.14099999999999999</v>
      </c>
    </row>
    <row r="64" spans="1:7" x14ac:dyDescent="0.25">
      <c r="A64" s="10" t="s">
        <v>93</v>
      </c>
      <c r="B64" s="14">
        <f>DWH!U36</f>
        <v>14</v>
      </c>
      <c r="C64" s="14">
        <f>DWH!V36</f>
        <v>15</v>
      </c>
      <c r="D64" s="14">
        <f t="shared" si="4"/>
        <v>-1</v>
      </c>
      <c r="E64" s="23">
        <f t="shared" si="5"/>
        <v>-6.7000000000000004E-2</v>
      </c>
    </row>
    <row r="65" spans="1:5" x14ac:dyDescent="0.25">
      <c r="A65" s="10" t="s">
        <v>8</v>
      </c>
      <c r="B65" s="14">
        <f>DWH!U37</f>
        <v>402</v>
      </c>
      <c r="C65" s="14">
        <f>DWH!V37</f>
        <v>346</v>
      </c>
      <c r="D65" s="14">
        <f t="shared" si="4"/>
        <v>56</v>
      </c>
      <c r="E65" s="23">
        <f t="shared" si="5"/>
        <v>0.16200000000000001</v>
      </c>
    </row>
    <row r="66" spans="1:5" x14ac:dyDescent="0.25">
      <c r="A66" s="10" t="s">
        <v>9</v>
      </c>
      <c r="B66" s="14">
        <f>DWH!U38</f>
        <v>210</v>
      </c>
      <c r="C66" s="14">
        <f>DWH!V38</f>
        <v>170</v>
      </c>
      <c r="D66" s="14">
        <f t="shared" si="4"/>
        <v>40</v>
      </c>
      <c r="E66" s="23">
        <f t="shared" si="5"/>
        <v>0.23499999999999999</v>
      </c>
    </row>
    <row r="67" spans="1:5" x14ac:dyDescent="0.25">
      <c r="A67" s="10" t="s">
        <v>10</v>
      </c>
      <c r="B67" s="14">
        <f>DWH!U39</f>
        <v>546</v>
      </c>
      <c r="C67" s="14">
        <f>DWH!V39</f>
        <v>530</v>
      </c>
      <c r="D67" s="14">
        <f t="shared" si="4"/>
        <v>16</v>
      </c>
      <c r="E67" s="23">
        <f t="shared" si="5"/>
        <v>0.03</v>
      </c>
    </row>
    <row r="68" spans="1:5" x14ac:dyDescent="0.25">
      <c r="A68" s="10" t="s">
        <v>11</v>
      </c>
      <c r="B68" s="14">
        <f>DWH!U40</f>
        <v>193</v>
      </c>
      <c r="C68" s="14">
        <f>DWH!V40</f>
        <v>179</v>
      </c>
      <c r="D68" s="14">
        <f t="shared" si="4"/>
        <v>14</v>
      </c>
      <c r="E68" s="23">
        <f t="shared" si="5"/>
        <v>7.8E-2</v>
      </c>
    </row>
    <row r="69" spans="1:5" x14ac:dyDescent="0.25">
      <c r="A69" s="60" t="s">
        <v>12</v>
      </c>
      <c r="B69" s="11">
        <f>DWH!U66</f>
        <v>172</v>
      </c>
      <c r="C69" s="11">
        <f>DWH!V66</f>
        <v>179</v>
      </c>
      <c r="D69" s="14">
        <f t="shared" si="4"/>
        <v>-7</v>
      </c>
      <c r="E69" s="23">
        <f t="shared" si="5"/>
        <v>-3.9E-2</v>
      </c>
    </row>
    <row r="70" spans="1:5" ht="15.75" thickBot="1" x14ac:dyDescent="0.3">
      <c r="A70" s="60" t="s">
        <v>13</v>
      </c>
      <c r="B70" s="11">
        <f>DWH!U67</f>
        <v>246</v>
      </c>
      <c r="C70" s="11">
        <f>DWH!V67</f>
        <v>264</v>
      </c>
      <c r="D70" s="28">
        <f t="shared" si="4"/>
        <v>-18</v>
      </c>
      <c r="E70" s="29">
        <f t="shared" si="5"/>
        <v>-6.8000000000000005E-2</v>
      </c>
    </row>
    <row r="71" spans="1:5" ht="16.5" thickTop="1" thickBot="1" x14ac:dyDescent="0.3">
      <c r="A71" s="64" t="s">
        <v>17</v>
      </c>
      <c r="B71" s="22">
        <f>DWH!T75</f>
        <v>19</v>
      </c>
      <c r="C71" s="22">
        <f>DWH!U75</f>
        <v>20</v>
      </c>
      <c r="D71" s="22">
        <f t="shared" si="4"/>
        <v>-1</v>
      </c>
      <c r="E71" s="24">
        <f t="shared" si="5"/>
        <v>-0.05</v>
      </c>
    </row>
    <row r="72" spans="1:5" ht="15.75" thickTop="1" x14ac:dyDescent="0.25">
      <c r="A72" s="60" t="s">
        <v>19</v>
      </c>
      <c r="B72" s="12">
        <f>DWH!U108</f>
        <v>47</v>
      </c>
      <c r="C72" s="12">
        <f>DWH!V108</f>
        <v>47</v>
      </c>
      <c r="D72" s="14">
        <f t="shared" si="4"/>
        <v>0</v>
      </c>
      <c r="E72" s="23">
        <f t="shared" si="5"/>
        <v>0</v>
      </c>
    </row>
    <row r="73" spans="1:5" x14ac:dyDescent="0.25">
      <c r="A73" s="60" t="s">
        <v>20</v>
      </c>
      <c r="B73" s="12">
        <f>DWH!U109</f>
        <v>198</v>
      </c>
      <c r="C73" s="12">
        <f>DWH!V109</f>
        <v>237</v>
      </c>
      <c r="D73" s="14">
        <f t="shared" si="4"/>
        <v>-39</v>
      </c>
      <c r="E73" s="23">
        <f t="shared" si="5"/>
        <v>-0.16500000000000001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38" customWidth="1"/>
    <col min="2" max="5" width="13.140625" style="38" customWidth="1"/>
  </cols>
  <sheetData>
    <row r="1" spans="1:7" ht="30" customHeight="1" x14ac:dyDescent="0.25">
      <c r="A1" s="8"/>
      <c r="B1" s="1"/>
      <c r="C1" s="45"/>
      <c r="D1" s="49">
        <f>'AMS Wien'!D1</f>
        <v>46113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30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236" t="s">
        <v>1</v>
      </c>
      <c r="B6" s="47" t="str">
        <f>'AMS Wien'!$B$6</f>
        <v>akt. Monat</v>
      </c>
      <c r="C6" s="47" t="str">
        <f>'AMS Wien'!$C$6</f>
        <v>akt. Monat Vorjahr</v>
      </c>
      <c r="D6" s="238" t="s">
        <v>94</v>
      </c>
      <c r="E6" s="238" t="s">
        <v>95</v>
      </c>
      <c r="F6" s="1"/>
      <c r="G6" s="1"/>
    </row>
    <row r="7" spans="1:7" ht="15.75" thickBot="1" x14ac:dyDescent="0.3">
      <c r="A7" s="237"/>
      <c r="B7" s="48">
        <f>'AMS Wien'!B7</f>
        <v>46113</v>
      </c>
      <c r="C7" s="48">
        <f>'AMS Wien'!C7</f>
        <v>45750</v>
      </c>
      <c r="D7" s="239"/>
      <c r="E7" s="239"/>
      <c r="G7" s="32"/>
    </row>
    <row r="8" spans="1:7" ht="15.75" thickTop="1" x14ac:dyDescent="0.25">
      <c r="A8" s="59" t="s">
        <v>2</v>
      </c>
      <c r="B8" s="14">
        <f>DWH!W5</f>
        <v>17022</v>
      </c>
      <c r="C8" s="14">
        <f>DWH!X5</f>
        <v>17087</v>
      </c>
      <c r="D8" s="14">
        <f>B8-C8</f>
        <v>-65</v>
      </c>
      <c r="E8" s="23">
        <f>D8/C8</f>
        <v>-4.0000000000000001E-3</v>
      </c>
      <c r="F8" s="1"/>
      <c r="G8" s="1"/>
    </row>
    <row r="9" spans="1:7" x14ac:dyDescent="0.25">
      <c r="A9" s="10" t="s">
        <v>3</v>
      </c>
      <c r="B9" s="14">
        <f>DWH!W6</f>
        <v>1858</v>
      </c>
      <c r="C9" s="14">
        <f>DWH!X6</f>
        <v>1813</v>
      </c>
      <c r="D9" s="14">
        <f t="shared" ref="D9:D28" si="0">B9-C9</f>
        <v>45</v>
      </c>
      <c r="E9" s="23">
        <f t="shared" ref="E9:E28" si="1">D9/C9</f>
        <v>2.5000000000000001E-2</v>
      </c>
      <c r="F9" s="1"/>
      <c r="G9" s="1"/>
    </row>
    <row r="10" spans="1:7" x14ac:dyDescent="0.25">
      <c r="A10" s="10" t="s">
        <v>103</v>
      </c>
      <c r="B10" s="14">
        <f>DWH!W7</f>
        <v>10780</v>
      </c>
      <c r="C10" s="14">
        <f>DWH!X7</f>
        <v>10964</v>
      </c>
      <c r="D10" s="14">
        <f t="shared" si="0"/>
        <v>-184</v>
      </c>
      <c r="E10" s="23">
        <f t="shared" si="1"/>
        <v>-1.7000000000000001E-2</v>
      </c>
      <c r="F10" s="1"/>
      <c r="G10" s="1"/>
    </row>
    <row r="11" spans="1:7" x14ac:dyDescent="0.25">
      <c r="A11" s="10" t="s">
        <v>104</v>
      </c>
      <c r="B11" s="14">
        <f>DWH!W8</f>
        <v>4384</v>
      </c>
      <c r="C11" s="14">
        <f>DWH!X8</f>
        <v>4310</v>
      </c>
      <c r="D11" s="14">
        <f t="shared" si="0"/>
        <v>74</v>
      </c>
      <c r="E11" s="23">
        <f t="shared" si="1"/>
        <v>1.7000000000000001E-2</v>
      </c>
      <c r="F11" s="1"/>
      <c r="G11" s="1"/>
    </row>
    <row r="12" spans="1:7" x14ac:dyDescent="0.25">
      <c r="A12" s="10" t="s">
        <v>4</v>
      </c>
      <c r="B12" s="14">
        <f>DWH!W9</f>
        <v>9501</v>
      </c>
      <c r="C12" s="14">
        <f>DWH!X9</f>
        <v>9899</v>
      </c>
      <c r="D12" s="14">
        <f t="shared" si="0"/>
        <v>-398</v>
      </c>
      <c r="E12" s="23">
        <f t="shared" si="1"/>
        <v>-0.04</v>
      </c>
      <c r="F12" s="1"/>
      <c r="G12" s="1"/>
    </row>
    <row r="13" spans="1:7" x14ac:dyDescent="0.25">
      <c r="A13" s="10" t="s">
        <v>5</v>
      </c>
      <c r="B13" s="14">
        <f>DWH!W10</f>
        <v>10094</v>
      </c>
      <c r="C13" s="14">
        <f>DWH!X10</f>
        <v>10447</v>
      </c>
      <c r="D13" s="14">
        <f t="shared" si="0"/>
        <v>-353</v>
      </c>
      <c r="E13" s="23">
        <f t="shared" si="1"/>
        <v>-3.4000000000000002E-2</v>
      </c>
      <c r="F13" s="1"/>
      <c r="G13" s="1"/>
    </row>
    <row r="14" spans="1:7" x14ac:dyDescent="0.25">
      <c r="A14" s="10" t="s">
        <v>6</v>
      </c>
      <c r="B14" s="14">
        <f>DWH!W11</f>
        <v>2167</v>
      </c>
      <c r="C14" s="14">
        <f>DWH!X11</f>
        <v>2237</v>
      </c>
      <c r="D14" s="14">
        <f t="shared" si="0"/>
        <v>-70</v>
      </c>
      <c r="E14" s="23">
        <f t="shared" si="1"/>
        <v>-3.1E-2</v>
      </c>
      <c r="F14" s="1"/>
      <c r="G14" s="1"/>
    </row>
    <row r="15" spans="1:7" x14ac:dyDescent="0.25">
      <c r="A15" s="10" t="s">
        <v>93</v>
      </c>
      <c r="B15" s="14">
        <f>DWH!W12</f>
        <v>350</v>
      </c>
      <c r="C15" s="14">
        <f>DWH!X12</f>
        <v>344</v>
      </c>
      <c r="D15" s="14">
        <f t="shared" si="0"/>
        <v>6</v>
      </c>
      <c r="E15" s="23">
        <f t="shared" si="1"/>
        <v>1.7000000000000001E-2</v>
      </c>
      <c r="F15" s="1"/>
      <c r="G15" s="1"/>
    </row>
    <row r="16" spans="1:7" x14ac:dyDescent="0.25">
      <c r="A16" s="10" t="s">
        <v>8</v>
      </c>
      <c r="B16" s="14">
        <f>DWH!W13</f>
        <v>6316</v>
      </c>
      <c r="C16" s="14">
        <f>DWH!X13</f>
        <v>5496</v>
      </c>
      <c r="D16" s="14">
        <f t="shared" si="0"/>
        <v>820</v>
      </c>
      <c r="E16" s="23">
        <f t="shared" si="1"/>
        <v>0.14899999999999999</v>
      </c>
      <c r="F16" s="1"/>
      <c r="G16" s="1"/>
    </row>
    <row r="17" spans="1:7" x14ac:dyDescent="0.25">
      <c r="A17" s="10" t="s">
        <v>9</v>
      </c>
      <c r="B17" s="14">
        <f>DWH!W14</f>
        <v>2743</v>
      </c>
      <c r="C17" s="14">
        <f>DWH!X14</f>
        <v>2100</v>
      </c>
      <c r="D17" s="14">
        <f t="shared" si="0"/>
        <v>643</v>
      </c>
      <c r="E17" s="23">
        <f t="shared" si="1"/>
        <v>0.30599999999999999</v>
      </c>
      <c r="F17" s="1"/>
      <c r="G17" s="1"/>
    </row>
    <row r="18" spans="1:7" x14ac:dyDescent="0.25">
      <c r="A18" s="10" t="s">
        <v>10</v>
      </c>
      <c r="B18" s="14">
        <f>DWH!W15</f>
        <v>13585</v>
      </c>
      <c r="C18" s="14">
        <f>DWH!X15</f>
        <v>13958</v>
      </c>
      <c r="D18" s="14">
        <f t="shared" si="0"/>
        <v>-373</v>
      </c>
      <c r="E18" s="23">
        <f t="shared" si="1"/>
        <v>-2.7E-2</v>
      </c>
      <c r="F18" s="1"/>
      <c r="G18" s="1"/>
    </row>
    <row r="19" spans="1:7" x14ac:dyDescent="0.25">
      <c r="A19" s="10" t="s">
        <v>11</v>
      </c>
      <c r="B19" s="14">
        <f>DWH!W16</f>
        <v>5286</v>
      </c>
      <c r="C19" s="14">
        <f>DWH!X16</f>
        <v>5147</v>
      </c>
      <c r="D19" s="14">
        <f t="shared" si="0"/>
        <v>139</v>
      </c>
      <c r="E19" s="23">
        <f t="shared" si="1"/>
        <v>2.7E-2</v>
      </c>
      <c r="F19" s="1"/>
      <c r="G19" s="1"/>
    </row>
    <row r="20" spans="1:7" x14ac:dyDescent="0.25">
      <c r="A20" s="60" t="s">
        <v>12</v>
      </c>
      <c r="B20" s="11">
        <f>DWH!W62</f>
        <v>3434</v>
      </c>
      <c r="C20" s="11">
        <f>DWH!X62</f>
        <v>3545</v>
      </c>
      <c r="D20" s="14">
        <f t="shared" si="0"/>
        <v>-111</v>
      </c>
      <c r="E20" s="23">
        <f t="shared" si="1"/>
        <v>-3.1E-2</v>
      </c>
      <c r="F20" s="1"/>
      <c r="G20" s="1"/>
    </row>
    <row r="21" spans="1:7" ht="15.75" thickBot="1" x14ac:dyDescent="0.3">
      <c r="A21" s="61" t="s">
        <v>13</v>
      </c>
      <c r="B21" s="17">
        <f>DWH!W63</f>
        <v>4754</v>
      </c>
      <c r="C21" s="17">
        <f>DWH!X63</f>
        <v>4804</v>
      </c>
      <c r="D21" s="28">
        <f t="shared" si="0"/>
        <v>-50</v>
      </c>
      <c r="E21" s="29">
        <f t="shared" si="1"/>
        <v>-0.01</v>
      </c>
      <c r="F21" s="1"/>
      <c r="G21" s="1"/>
    </row>
    <row r="22" spans="1:7" ht="15.75" thickTop="1" x14ac:dyDescent="0.25">
      <c r="A22" s="59" t="s">
        <v>66</v>
      </c>
      <c r="B22" s="19">
        <f>DWH!V89</f>
        <v>1125</v>
      </c>
      <c r="C22" s="19">
        <f>DWH!W89</f>
        <v>1465</v>
      </c>
      <c r="D22" s="19">
        <f t="shared" si="0"/>
        <v>-340</v>
      </c>
      <c r="E22" s="58">
        <f t="shared" si="1"/>
        <v>-0.23200000000000001</v>
      </c>
      <c r="F22" s="1"/>
      <c r="G22" s="1"/>
    </row>
    <row r="23" spans="1:7" x14ac:dyDescent="0.25">
      <c r="A23" s="60" t="s">
        <v>15</v>
      </c>
      <c r="B23" s="11">
        <f>DWH!V96</f>
        <v>923</v>
      </c>
      <c r="C23" s="11">
        <f>DWH!W96</f>
        <v>914</v>
      </c>
      <c r="D23" s="14">
        <f t="shared" si="0"/>
        <v>9</v>
      </c>
      <c r="E23" s="23">
        <f t="shared" si="1"/>
        <v>0.01</v>
      </c>
      <c r="F23" s="1"/>
      <c r="G23" s="1"/>
    </row>
    <row r="24" spans="1:7" ht="15.75" thickBot="1" x14ac:dyDescent="0.3">
      <c r="A24" s="61" t="s">
        <v>16</v>
      </c>
      <c r="B24" s="17">
        <f>DWH!V97</f>
        <v>951</v>
      </c>
      <c r="C24" s="17">
        <f>DWH!W97</f>
        <v>870</v>
      </c>
      <c r="D24" s="28">
        <f t="shared" si="0"/>
        <v>81</v>
      </c>
      <c r="E24" s="29">
        <f t="shared" si="1"/>
        <v>9.2999999999999999E-2</v>
      </c>
      <c r="F24" s="1"/>
      <c r="G24" s="1"/>
    </row>
    <row r="25" spans="1:7" ht="15.75" thickTop="1" x14ac:dyDescent="0.25">
      <c r="A25" s="59" t="s">
        <v>17</v>
      </c>
      <c r="B25" s="19">
        <f>DWH!V73</f>
        <v>684</v>
      </c>
      <c r="C25" s="19">
        <f>DWH!W73</f>
        <v>573</v>
      </c>
      <c r="D25" s="19">
        <f t="shared" si="0"/>
        <v>111</v>
      </c>
      <c r="E25" s="58">
        <f t="shared" si="1"/>
        <v>0.19400000000000001</v>
      </c>
    </row>
    <row r="26" spans="1:7" ht="15.75" thickBot="1" x14ac:dyDescent="0.3">
      <c r="A26" s="62" t="s">
        <v>18</v>
      </c>
      <c r="B26" s="17">
        <f>DWH!V82</f>
        <v>52</v>
      </c>
      <c r="C26" s="17">
        <f>DWH!W82</f>
        <v>68</v>
      </c>
      <c r="D26" s="28">
        <f t="shared" si="0"/>
        <v>-16</v>
      </c>
      <c r="E26" s="29">
        <f t="shared" si="1"/>
        <v>-0.23499999999999999</v>
      </c>
    </row>
    <row r="27" spans="1:7" ht="15.75" thickTop="1" x14ac:dyDescent="0.25">
      <c r="A27" s="63" t="s">
        <v>19</v>
      </c>
      <c r="B27" s="57">
        <f>DWH!W104</f>
        <v>1344</v>
      </c>
      <c r="C27" s="57">
        <f>DWH!X104</f>
        <v>1467</v>
      </c>
      <c r="D27" s="19">
        <f t="shared" si="0"/>
        <v>-123</v>
      </c>
      <c r="E27" s="58">
        <f t="shared" si="1"/>
        <v>-8.4000000000000005E-2</v>
      </c>
    </row>
    <row r="28" spans="1:7" x14ac:dyDescent="0.25">
      <c r="A28" s="60" t="s">
        <v>20</v>
      </c>
      <c r="B28" s="20">
        <f>DWH!W105</f>
        <v>5665</v>
      </c>
      <c r="C28" s="20">
        <f>DWH!X105</f>
        <v>6721</v>
      </c>
      <c r="D28" s="14">
        <f t="shared" si="0"/>
        <v>-1056</v>
      </c>
      <c r="E28" s="23">
        <f t="shared" si="1"/>
        <v>-0.157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236" t="s">
        <v>1</v>
      </c>
      <c r="B33" s="47" t="str">
        <f>'AMS Wien'!$B$6</f>
        <v>akt. Monat</v>
      </c>
      <c r="C33" s="47" t="str">
        <f>'AMS Wien'!$C$6</f>
        <v>akt. Monat Vorjahr</v>
      </c>
      <c r="D33" s="238" t="s">
        <v>94</v>
      </c>
      <c r="E33" s="238" t="s">
        <v>95</v>
      </c>
    </row>
    <row r="34" spans="1:7" ht="15.75" thickBot="1" x14ac:dyDescent="0.3">
      <c r="A34" s="237"/>
      <c r="B34" s="48">
        <f>B7</f>
        <v>46113</v>
      </c>
      <c r="C34" s="48">
        <f>C7</f>
        <v>45750</v>
      </c>
      <c r="D34" s="239"/>
      <c r="E34" s="239"/>
      <c r="G34" s="32"/>
    </row>
    <row r="35" spans="1:7" ht="15.75" thickTop="1" x14ac:dyDescent="0.25">
      <c r="A35" s="59" t="s">
        <v>2</v>
      </c>
      <c r="B35" s="14">
        <f>DWH!W17</f>
        <v>7248</v>
      </c>
      <c r="C35" s="14">
        <f>DWH!X17</f>
        <v>7088</v>
      </c>
      <c r="D35" s="14">
        <f>B35-C35</f>
        <v>160</v>
      </c>
      <c r="E35" s="23">
        <f>D35/C35</f>
        <v>2.3E-2</v>
      </c>
    </row>
    <row r="36" spans="1:7" x14ac:dyDescent="0.25">
      <c r="A36" s="10" t="s">
        <v>3</v>
      </c>
      <c r="B36" s="14">
        <f>DWH!W18</f>
        <v>751</v>
      </c>
      <c r="C36" s="14">
        <f>DWH!X18</f>
        <v>717</v>
      </c>
      <c r="D36" s="14">
        <f t="shared" ref="D36:D51" si="2">B36-C36</f>
        <v>34</v>
      </c>
      <c r="E36" s="23">
        <f t="shared" ref="E36:E51" si="3">D36/C36</f>
        <v>4.7E-2</v>
      </c>
    </row>
    <row r="37" spans="1:7" x14ac:dyDescent="0.25">
      <c r="A37" s="10" t="s">
        <v>103</v>
      </c>
      <c r="B37" s="14">
        <f>DWH!W19</f>
        <v>4748</v>
      </c>
      <c r="C37" s="14">
        <f>DWH!X19</f>
        <v>4720</v>
      </c>
      <c r="D37" s="14">
        <f t="shared" si="2"/>
        <v>28</v>
      </c>
      <c r="E37" s="23">
        <f t="shared" si="3"/>
        <v>6.0000000000000001E-3</v>
      </c>
    </row>
    <row r="38" spans="1:7" x14ac:dyDescent="0.25">
      <c r="A38" s="10" t="s">
        <v>104</v>
      </c>
      <c r="B38" s="14">
        <f>DWH!W20</f>
        <v>1749</v>
      </c>
      <c r="C38" s="14">
        <f>DWH!X20</f>
        <v>1651</v>
      </c>
      <c r="D38" s="14">
        <f t="shared" si="2"/>
        <v>98</v>
      </c>
      <c r="E38" s="23">
        <f t="shared" si="3"/>
        <v>5.8999999999999997E-2</v>
      </c>
    </row>
    <row r="39" spans="1:7" x14ac:dyDescent="0.25">
      <c r="A39" s="10" t="s">
        <v>4</v>
      </c>
      <c r="B39" s="14">
        <f>DWH!W21</f>
        <v>3988</v>
      </c>
      <c r="C39" s="14">
        <f>DWH!X21</f>
        <v>4055</v>
      </c>
      <c r="D39" s="14">
        <f t="shared" si="2"/>
        <v>-67</v>
      </c>
      <c r="E39" s="23">
        <f t="shared" si="3"/>
        <v>-1.7000000000000001E-2</v>
      </c>
    </row>
    <row r="40" spans="1:7" x14ac:dyDescent="0.25">
      <c r="A40" s="10" t="s">
        <v>48</v>
      </c>
      <c r="B40" s="14">
        <f>DWH!W22</f>
        <v>4315</v>
      </c>
      <c r="C40" s="14">
        <f>DWH!X22</f>
        <v>4284</v>
      </c>
      <c r="D40" s="14">
        <f t="shared" si="2"/>
        <v>31</v>
      </c>
      <c r="E40" s="23">
        <f t="shared" si="3"/>
        <v>7.0000000000000001E-3</v>
      </c>
    </row>
    <row r="41" spans="1:7" x14ac:dyDescent="0.25">
      <c r="A41" s="10" t="s">
        <v>6</v>
      </c>
      <c r="B41" s="14">
        <f>DWH!W23</f>
        <v>915</v>
      </c>
      <c r="C41" s="14">
        <f>DWH!X23</f>
        <v>905</v>
      </c>
      <c r="D41" s="14">
        <f t="shared" si="2"/>
        <v>10</v>
      </c>
      <c r="E41" s="23">
        <f t="shared" si="3"/>
        <v>1.0999999999999999E-2</v>
      </c>
    </row>
    <row r="42" spans="1:7" x14ac:dyDescent="0.25">
      <c r="A42" s="10" t="s">
        <v>93</v>
      </c>
      <c r="B42" s="14">
        <f>DWH!W24</f>
        <v>121</v>
      </c>
      <c r="C42" s="14">
        <f>DWH!X24</f>
        <v>130</v>
      </c>
      <c r="D42" s="14">
        <f t="shared" si="2"/>
        <v>-9</v>
      </c>
      <c r="E42" s="23">
        <f t="shared" si="3"/>
        <v>-6.9000000000000006E-2</v>
      </c>
    </row>
    <row r="43" spans="1:7" x14ac:dyDescent="0.25">
      <c r="A43" s="10" t="s">
        <v>8</v>
      </c>
      <c r="B43" s="14">
        <f>DWH!W25</f>
        <v>2577</v>
      </c>
      <c r="C43" s="14">
        <f>DWH!X25</f>
        <v>2241</v>
      </c>
      <c r="D43" s="14">
        <f t="shared" si="2"/>
        <v>336</v>
      </c>
      <c r="E43" s="23">
        <f t="shared" si="3"/>
        <v>0.15</v>
      </c>
    </row>
    <row r="44" spans="1:7" x14ac:dyDescent="0.25">
      <c r="A44" s="10" t="s">
        <v>9</v>
      </c>
      <c r="B44" s="14">
        <f>DWH!W26</f>
        <v>1005</v>
      </c>
      <c r="C44" s="14">
        <f>DWH!X26</f>
        <v>765</v>
      </c>
      <c r="D44" s="14">
        <f t="shared" si="2"/>
        <v>240</v>
      </c>
      <c r="E44" s="23">
        <f t="shared" si="3"/>
        <v>0.314</v>
      </c>
    </row>
    <row r="45" spans="1:7" x14ac:dyDescent="0.25">
      <c r="A45" s="10" t="s">
        <v>10</v>
      </c>
      <c r="B45" s="14">
        <f>DWH!W27</f>
        <v>5909</v>
      </c>
      <c r="C45" s="14">
        <f>DWH!X27</f>
        <v>5879</v>
      </c>
      <c r="D45" s="14">
        <f t="shared" si="2"/>
        <v>30</v>
      </c>
      <c r="E45" s="23">
        <f t="shared" si="3"/>
        <v>5.0000000000000001E-3</v>
      </c>
    </row>
    <row r="46" spans="1:7" x14ac:dyDescent="0.25">
      <c r="A46" s="10" t="s">
        <v>11</v>
      </c>
      <c r="B46" s="14">
        <f>DWH!W28</f>
        <v>2137</v>
      </c>
      <c r="C46" s="14">
        <f>DWH!X28</f>
        <v>1948</v>
      </c>
      <c r="D46" s="14">
        <f t="shared" si="2"/>
        <v>189</v>
      </c>
      <c r="E46" s="23">
        <f t="shared" si="3"/>
        <v>9.7000000000000003E-2</v>
      </c>
    </row>
    <row r="47" spans="1:7" x14ac:dyDescent="0.25">
      <c r="A47" s="60" t="s">
        <v>12</v>
      </c>
      <c r="B47" s="11">
        <f>DWH!W64</f>
        <v>1449</v>
      </c>
      <c r="C47" s="11">
        <f>DWH!X64</f>
        <v>1440</v>
      </c>
      <c r="D47" s="14">
        <f t="shared" si="2"/>
        <v>9</v>
      </c>
      <c r="E47" s="23">
        <f t="shared" si="3"/>
        <v>6.0000000000000001E-3</v>
      </c>
    </row>
    <row r="48" spans="1:7" ht="15.75" thickBot="1" x14ac:dyDescent="0.3">
      <c r="A48" s="60" t="s">
        <v>13</v>
      </c>
      <c r="B48" s="17">
        <f>DWH!W65</f>
        <v>1927</v>
      </c>
      <c r="C48" s="17">
        <f>DWH!X65</f>
        <v>1789</v>
      </c>
      <c r="D48" s="28">
        <f t="shared" si="2"/>
        <v>138</v>
      </c>
      <c r="E48" s="29">
        <f t="shared" si="3"/>
        <v>7.6999999999999999E-2</v>
      </c>
    </row>
    <row r="49" spans="1:7" ht="16.5" thickTop="1" thickBot="1" x14ac:dyDescent="0.3">
      <c r="A49" s="64" t="s">
        <v>17</v>
      </c>
      <c r="B49" s="22">
        <f>DWH!V74</f>
        <v>271</v>
      </c>
      <c r="C49" s="22">
        <f>DWH!W74</f>
        <v>207</v>
      </c>
      <c r="D49" s="22">
        <f t="shared" si="2"/>
        <v>64</v>
      </c>
      <c r="E49" s="24">
        <f t="shared" si="3"/>
        <v>0.309</v>
      </c>
    </row>
    <row r="50" spans="1:7" ht="15.75" thickTop="1" x14ac:dyDescent="0.25">
      <c r="A50" s="60" t="s">
        <v>19</v>
      </c>
      <c r="B50" s="20">
        <f>DWH!W106</f>
        <v>664</v>
      </c>
      <c r="C50" s="20">
        <f>DWH!X106</f>
        <v>647</v>
      </c>
      <c r="D50" s="14">
        <f t="shared" si="2"/>
        <v>17</v>
      </c>
      <c r="E50" s="23">
        <f t="shared" si="3"/>
        <v>2.5999999999999999E-2</v>
      </c>
    </row>
    <row r="51" spans="1:7" x14ac:dyDescent="0.25">
      <c r="A51" s="60" t="s">
        <v>20</v>
      </c>
      <c r="B51" s="12">
        <f>DWH!W107</f>
        <v>2737</v>
      </c>
      <c r="C51" s="12">
        <f>DWH!X107</f>
        <v>2793</v>
      </c>
      <c r="D51" s="14">
        <f t="shared" si="2"/>
        <v>-56</v>
      </c>
      <c r="E51" s="23">
        <f t="shared" si="3"/>
        <v>-0.02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97</v>
      </c>
      <c r="B54" s="2"/>
      <c r="C54" s="2"/>
      <c r="D54" s="1"/>
      <c r="E54" s="1"/>
    </row>
    <row r="55" spans="1:7" ht="15" customHeight="1" x14ac:dyDescent="0.25">
      <c r="A55" s="236" t="s">
        <v>1</v>
      </c>
      <c r="B55" s="47" t="str">
        <f>'AMS Wien'!$B$6</f>
        <v>akt. Monat</v>
      </c>
      <c r="C55" s="47" t="str">
        <f>'AMS Wien'!$C$6</f>
        <v>akt. Monat Vorjahr</v>
      </c>
      <c r="D55" s="238" t="s">
        <v>94</v>
      </c>
      <c r="E55" s="238" t="s">
        <v>95</v>
      </c>
    </row>
    <row r="56" spans="1:7" ht="15.75" thickBot="1" x14ac:dyDescent="0.3">
      <c r="A56" s="237"/>
      <c r="B56" s="48">
        <f>B7</f>
        <v>46113</v>
      </c>
      <c r="C56" s="48">
        <f>C7</f>
        <v>45750</v>
      </c>
      <c r="D56" s="239"/>
      <c r="E56" s="239"/>
      <c r="G56" s="32"/>
    </row>
    <row r="57" spans="1:7" ht="15.75" thickTop="1" x14ac:dyDescent="0.25">
      <c r="A57" s="59" t="s">
        <v>2</v>
      </c>
      <c r="B57" s="14">
        <f>DWH!W29</f>
        <v>9774</v>
      </c>
      <c r="C57" s="14">
        <f>DWH!X29</f>
        <v>9999</v>
      </c>
      <c r="D57" s="14">
        <f>B57-C57</f>
        <v>-225</v>
      </c>
      <c r="E57" s="23">
        <f>D57/C57</f>
        <v>-2.3E-2</v>
      </c>
    </row>
    <row r="58" spans="1:7" x14ac:dyDescent="0.25">
      <c r="A58" s="10" t="s">
        <v>3</v>
      </c>
      <c r="B58" s="14">
        <f>DWH!W30</f>
        <v>1107</v>
      </c>
      <c r="C58" s="14">
        <f>DWH!X30</f>
        <v>1096</v>
      </c>
      <c r="D58" s="14">
        <f t="shared" ref="D58:D73" si="4">B58-C58</f>
        <v>11</v>
      </c>
      <c r="E58" s="23">
        <f t="shared" ref="E58:E73" si="5">D58/C58</f>
        <v>0.01</v>
      </c>
    </row>
    <row r="59" spans="1:7" x14ac:dyDescent="0.25">
      <c r="A59" s="10" t="s">
        <v>103</v>
      </c>
      <c r="B59" s="14">
        <f>DWH!W31</f>
        <v>6032</v>
      </c>
      <c r="C59" s="14">
        <f>DWH!X31</f>
        <v>6244</v>
      </c>
      <c r="D59" s="14">
        <f t="shared" si="4"/>
        <v>-212</v>
      </c>
      <c r="E59" s="23">
        <f t="shared" si="5"/>
        <v>-3.4000000000000002E-2</v>
      </c>
    </row>
    <row r="60" spans="1:7" x14ac:dyDescent="0.25">
      <c r="A60" s="10" t="s">
        <v>104</v>
      </c>
      <c r="B60" s="14">
        <f>DWH!W32</f>
        <v>2635</v>
      </c>
      <c r="C60" s="14">
        <f>DWH!X32</f>
        <v>2659</v>
      </c>
      <c r="D60" s="14">
        <f t="shared" si="4"/>
        <v>-24</v>
      </c>
      <c r="E60" s="23">
        <f t="shared" si="5"/>
        <v>-8.9999999999999993E-3</v>
      </c>
    </row>
    <row r="61" spans="1:7" x14ac:dyDescent="0.25">
      <c r="A61" s="10" t="s">
        <v>4</v>
      </c>
      <c r="B61" s="14">
        <f>DWH!W33</f>
        <v>5513</v>
      </c>
      <c r="C61" s="14">
        <f>DWH!X33</f>
        <v>5844</v>
      </c>
      <c r="D61" s="14">
        <f t="shared" si="4"/>
        <v>-331</v>
      </c>
      <c r="E61" s="23">
        <f t="shared" si="5"/>
        <v>-5.7000000000000002E-2</v>
      </c>
    </row>
    <row r="62" spans="1:7" x14ac:dyDescent="0.25">
      <c r="A62" s="10" t="s">
        <v>5</v>
      </c>
      <c r="B62" s="14">
        <f>DWH!W34</f>
        <v>5779</v>
      </c>
      <c r="C62" s="14">
        <f>DWH!X34</f>
        <v>6163</v>
      </c>
      <c r="D62" s="14">
        <f t="shared" si="4"/>
        <v>-384</v>
      </c>
      <c r="E62" s="23">
        <f t="shared" si="5"/>
        <v>-6.2E-2</v>
      </c>
    </row>
    <row r="63" spans="1:7" x14ac:dyDescent="0.25">
      <c r="A63" s="10" t="s">
        <v>6</v>
      </c>
      <c r="B63" s="14">
        <f>DWH!W35</f>
        <v>1252</v>
      </c>
      <c r="C63" s="14">
        <f>DWH!X35</f>
        <v>1332</v>
      </c>
      <c r="D63" s="14">
        <f t="shared" si="4"/>
        <v>-80</v>
      </c>
      <c r="E63" s="23">
        <f t="shared" si="5"/>
        <v>-0.06</v>
      </c>
    </row>
    <row r="64" spans="1:7" x14ac:dyDescent="0.25">
      <c r="A64" s="10" t="s">
        <v>93</v>
      </c>
      <c r="B64" s="14">
        <f>DWH!W36</f>
        <v>229</v>
      </c>
      <c r="C64" s="14">
        <f>DWH!X36</f>
        <v>214</v>
      </c>
      <c r="D64" s="14">
        <f t="shared" si="4"/>
        <v>15</v>
      </c>
      <c r="E64" s="23">
        <f t="shared" si="5"/>
        <v>7.0000000000000007E-2</v>
      </c>
    </row>
    <row r="65" spans="1:5" x14ac:dyDescent="0.25">
      <c r="A65" s="10" t="s">
        <v>8</v>
      </c>
      <c r="B65" s="14">
        <f>DWH!W37</f>
        <v>3739</v>
      </c>
      <c r="C65" s="14">
        <f>DWH!X37</f>
        <v>3255</v>
      </c>
      <c r="D65" s="14">
        <f t="shared" si="4"/>
        <v>484</v>
      </c>
      <c r="E65" s="23">
        <f t="shared" si="5"/>
        <v>0.14899999999999999</v>
      </c>
    </row>
    <row r="66" spans="1:5" x14ac:dyDescent="0.25">
      <c r="A66" s="10" t="s">
        <v>9</v>
      </c>
      <c r="B66" s="14">
        <f>DWH!W38</f>
        <v>1738</v>
      </c>
      <c r="C66" s="14">
        <f>DWH!X38</f>
        <v>1335</v>
      </c>
      <c r="D66" s="14">
        <f t="shared" si="4"/>
        <v>403</v>
      </c>
      <c r="E66" s="23">
        <f t="shared" si="5"/>
        <v>0.30199999999999999</v>
      </c>
    </row>
    <row r="67" spans="1:5" x14ac:dyDescent="0.25">
      <c r="A67" s="10" t="s">
        <v>10</v>
      </c>
      <c r="B67" s="14">
        <f>DWH!W39</f>
        <v>7676</v>
      </c>
      <c r="C67" s="14">
        <f>DWH!X39</f>
        <v>8079</v>
      </c>
      <c r="D67" s="14">
        <f t="shared" si="4"/>
        <v>-403</v>
      </c>
      <c r="E67" s="23">
        <f t="shared" si="5"/>
        <v>-0.05</v>
      </c>
    </row>
    <row r="68" spans="1:5" x14ac:dyDescent="0.25">
      <c r="A68" s="10" t="s">
        <v>11</v>
      </c>
      <c r="B68" s="14">
        <f>DWH!W40</f>
        <v>3149</v>
      </c>
      <c r="C68" s="14">
        <f>DWH!X40</f>
        <v>3199</v>
      </c>
      <c r="D68" s="14">
        <f t="shared" si="4"/>
        <v>-50</v>
      </c>
      <c r="E68" s="23">
        <f t="shared" si="5"/>
        <v>-1.6E-2</v>
      </c>
    </row>
    <row r="69" spans="1:5" x14ac:dyDescent="0.25">
      <c r="A69" s="60" t="s">
        <v>12</v>
      </c>
      <c r="B69" s="11">
        <f>DWH!W66</f>
        <v>1985</v>
      </c>
      <c r="C69" s="11">
        <f>DWH!X66</f>
        <v>2105</v>
      </c>
      <c r="D69" s="14">
        <f t="shared" si="4"/>
        <v>-120</v>
      </c>
      <c r="E69" s="23">
        <f t="shared" si="5"/>
        <v>-5.7000000000000002E-2</v>
      </c>
    </row>
    <row r="70" spans="1:5" ht="15.75" thickBot="1" x14ac:dyDescent="0.3">
      <c r="A70" s="60" t="s">
        <v>13</v>
      </c>
      <c r="B70" s="11">
        <f>DWH!W67</f>
        <v>2827</v>
      </c>
      <c r="C70" s="11">
        <f>DWH!X67</f>
        <v>3015</v>
      </c>
      <c r="D70" s="28">
        <f t="shared" si="4"/>
        <v>-188</v>
      </c>
      <c r="E70" s="29">
        <f t="shared" si="5"/>
        <v>-6.2E-2</v>
      </c>
    </row>
    <row r="71" spans="1:5" ht="16.5" thickTop="1" thickBot="1" x14ac:dyDescent="0.3">
      <c r="A71" s="64" t="s">
        <v>17</v>
      </c>
      <c r="B71" s="22">
        <f>DWH!V75</f>
        <v>413</v>
      </c>
      <c r="C71" s="22">
        <f>DWH!W75</f>
        <v>366</v>
      </c>
      <c r="D71" s="22">
        <f t="shared" si="4"/>
        <v>47</v>
      </c>
      <c r="E71" s="24">
        <f t="shared" si="5"/>
        <v>0.128</v>
      </c>
    </row>
    <row r="72" spans="1:5" ht="15.75" thickTop="1" x14ac:dyDescent="0.25">
      <c r="A72" s="60" t="s">
        <v>19</v>
      </c>
      <c r="B72" s="12">
        <f>DWH!W108</f>
        <v>680</v>
      </c>
      <c r="C72" s="12">
        <f>DWH!X108</f>
        <v>820</v>
      </c>
      <c r="D72" s="14">
        <f t="shared" si="4"/>
        <v>-140</v>
      </c>
      <c r="E72" s="23">
        <f t="shared" si="5"/>
        <v>-0.17100000000000001</v>
      </c>
    </row>
    <row r="73" spans="1:5" x14ac:dyDescent="0.25">
      <c r="A73" s="60" t="s">
        <v>20</v>
      </c>
      <c r="B73" s="12">
        <f>DWH!W109</f>
        <v>2928</v>
      </c>
      <c r="C73" s="12">
        <f>DWH!X109</f>
        <v>3928</v>
      </c>
      <c r="D73" s="14">
        <f t="shared" si="4"/>
        <v>-1000</v>
      </c>
      <c r="E73" s="23">
        <f t="shared" si="5"/>
        <v>-0.255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38" customWidth="1"/>
    <col min="2" max="5" width="13.140625" style="38" customWidth="1"/>
  </cols>
  <sheetData>
    <row r="1" spans="1:7" ht="30" customHeight="1" x14ac:dyDescent="0.25">
      <c r="A1" s="8"/>
      <c r="B1" s="1"/>
      <c r="C1" s="45"/>
      <c r="D1" s="49">
        <f>'AMS Wien'!D1</f>
        <v>46113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29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236" t="s">
        <v>1</v>
      </c>
      <c r="B6" s="47" t="str">
        <f>'AMS Wien'!$B$6</f>
        <v>akt. Monat</v>
      </c>
      <c r="C6" s="47" t="str">
        <f>'AMS Wien'!$C$6</f>
        <v>akt. Monat Vorjahr</v>
      </c>
      <c r="D6" s="238" t="s">
        <v>94</v>
      </c>
      <c r="E6" s="238" t="s">
        <v>95</v>
      </c>
      <c r="F6" s="1"/>
      <c r="G6" s="1"/>
    </row>
    <row r="7" spans="1:7" ht="15.75" thickBot="1" x14ac:dyDescent="0.3">
      <c r="A7" s="237"/>
      <c r="B7" s="48">
        <f>'AMS Wien'!B7</f>
        <v>46113</v>
      </c>
      <c r="C7" s="48">
        <f>'AMS Wien'!C7</f>
        <v>45750</v>
      </c>
      <c r="D7" s="239"/>
      <c r="E7" s="239"/>
      <c r="G7" s="32"/>
    </row>
    <row r="8" spans="1:7" ht="15.75" thickTop="1" x14ac:dyDescent="0.25">
      <c r="A8" s="59" t="s">
        <v>2</v>
      </c>
      <c r="B8" s="14">
        <f>DWH!Y5</f>
        <v>8409</v>
      </c>
      <c r="C8" s="14">
        <f>DWH!Z5</f>
        <v>8600</v>
      </c>
      <c r="D8" s="14">
        <f>B8-C8</f>
        <v>-191</v>
      </c>
      <c r="E8" s="23">
        <f>D8/C8</f>
        <v>-2.1999999999999999E-2</v>
      </c>
      <c r="F8" s="1"/>
      <c r="G8" s="1"/>
    </row>
    <row r="9" spans="1:7" x14ac:dyDescent="0.25">
      <c r="A9" s="10" t="s">
        <v>3</v>
      </c>
      <c r="B9" s="14">
        <f>DWH!Y6</f>
        <v>905</v>
      </c>
      <c r="C9" s="14">
        <f>DWH!Z6</f>
        <v>891</v>
      </c>
      <c r="D9" s="14">
        <f t="shared" ref="D9:D28" si="0">B9-C9</f>
        <v>14</v>
      </c>
      <c r="E9" s="23">
        <f t="shared" ref="E9:E28" si="1">D9/C9</f>
        <v>1.6E-2</v>
      </c>
      <c r="F9" s="1"/>
      <c r="G9" s="1"/>
    </row>
    <row r="10" spans="1:7" x14ac:dyDescent="0.25">
      <c r="A10" s="10" t="s">
        <v>103</v>
      </c>
      <c r="B10" s="14">
        <f>DWH!Y7</f>
        <v>5143</v>
      </c>
      <c r="C10" s="14">
        <f>DWH!Z7</f>
        <v>5440</v>
      </c>
      <c r="D10" s="14">
        <f t="shared" si="0"/>
        <v>-297</v>
      </c>
      <c r="E10" s="23">
        <f t="shared" si="1"/>
        <v>-5.5E-2</v>
      </c>
      <c r="F10" s="1"/>
      <c r="G10" s="1"/>
    </row>
    <row r="11" spans="1:7" x14ac:dyDescent="0.25">
      <c r="A11" s="10" t="s">
        <v>104</v>
      </c>
      <c r="B11" s="14">
        <f>DWH!Y8</f>
        <v>2361</v>
      </c>
      <c r="C11" s="14">
        <f>DWH!Z8</f>
        <v>2269</v>
      </c>
      <c r="D11" s="14">
        <f t="shared" si="0"/>
        <v>92</v>
      </c>
      <c r="E11" s="23">
        <f t="shared" si="1"/>
        <v>4.1000000000000002E-2</v>
      </c>
      <c r="F11" s="1"/>
      <c r="G11" s="1"/>
    </row>
    <row r="12" spans="1:7" x14ac:dyDescent="0.25">
      <c r="A12" s="10" t="s">
        <v>4</v>
      </c>
      <c r="B12" s="14">
        <f>DWH!Y9</f>
        <v>4329</v>
      </c>
      <c r="C12" s="14">
        <f>DWH!Z9</f>
        <v>4643</v>
      </c>
      <c r="D12" s="14">
        <f t="shared" si="0"/>
        <v>-314</v>
      </c>
      <c r="E12" s="23">
        <f t="shared" si="1"/>
        <v>-6.8000000000000005E-2</v>
      </c>
      <c r="F12" s="1"/>
      <c r="G12" s="1"/>
    </row>
    <row r="13" spans="1:7" x14ac:dyDescent="0.25">
      <c r="A13" s="10" t="s">
        <v>5</v>
      </c>
      <c r="B13" s="14">
        <f>DWH!Y10</f>
        <v>4165</v>
      </c>
      <c r="C13" s="14">
        <f>DWH!Z10</f>
        <v>4376</v>
      </c>
      <c r="D13" s="14">
        <f t="shared" si="0"/>
        <v>-211</v>
      </c>
      <c r="E13" s="23">
        <f t="shared" si="1"/>
        <v>-4.8000000000000001E-2</v>
      </c>
      <c r="F13" s="1"/>
      <c r="G13" s="1"/>
    </row>
    <row r="14" spans="1:7" x14ac:dyDescent="0.25">
      <c r="A14" s="10" t="s">
        <v>6</v>
      </c>
      <c r="B14" s="14">
        <f>DWH!Y11</f>
        <v>1813</v>
      </c>
      <c r="C14" s="14">
        <f>DWH!Z11</f>
        <v>1609</v>
      </c>
      <c r="D14" s="14">
        <f t="shared" si="0"/>
        <v>204</v>
      </c>
      <c r="E14" s="23">
        <f t="shared" si="1"/>
        <v>0.127</v>
      </c>
      <c r="F14" s="1"/>
      <c r="G14" s="1"/>
    </row>
    <row r="15" spans="1:7" x14ac:dyDescent="0.25">
      <c r="A15" s="10" t="s">
        <v>93</v>
      </c>
      <c r="B15" s="14">
        <f>DWH!Y12</f>
        <v>225</v>
      </c>
      <c r="C15" s="14">
        <f>DWH!Z12</f>
        <v>213</v>
      </c>
      <c r="D15" s="14">
        <f t="shared" si="0"/>
        <v>12</v>
      </c>
      <c r="E15" s="23">
        <f t="shared" si="1"/>
        <v>5.6000000000000001E-2</v>
      </c>
      <c r="F15" s="1"/>
      <c r="G15" s="1"/>
    </row>
    <row r="16" spans="1:7" x14ac:dyDescent="0.25">
      <c r="A16" s="10" t="s">
        <v>8</v>
      </c>
      <c r="B16" s="14">
        <f>DWH!Y13</f>
        <v>3881</v>
      </c>
      <c r="C16" s="14">
        <f>DWH!Z13</f>
        <v>3639</v>
      </c>
      <c r="D16" s="14">
        <f t="shared" si="0"/>
        <v>242</v>
      </c>
      <c r="E16" s="23">
        <f t="shared" si="1"/>
        <v>6.7000000000000004E-2</v>
      </c>
      <c r="F16" s="1"/>
      <c r="G16" s="1"/>
    </row>
    <row r="17" spans="1:7" x14ac:dyDescent="0.25">
      <c r="A17" s="10" t="s">
        <v>9</v>
      </c>
      <c r="B17" s="14">
        <f>DWH!Y14</f>
        <v>2146</v>
      </c>
      <c r="C17" s="14">
        <f>DWH!Z14</f>
        <v>1839</v>
      </c>
      <c r="D17" s="14">
        <f t="shared" si="0"/>
        <v>307</v>
      </c>
      <c r="E17" s="23">
        <f t="shared" si="1"/>
        <v>0.16700000000000001</v>
      </c>
      <c r="F17" s="1"/>
      <c r="G17" s="1"/>
    </row>
    <row r="18" spans="1:7" x14ac:dyDescent="0.25">
      <c r="A18" s="10" t="s">
        <v>10</v>
      </c>
      <c r="B18" s="14">
        <f>DWH!Y15</f>
        <v>6146</v>
      </c>
      <c r="C18" s="14">
        <f>DWH!Z15</f>
        <v>6447</v>
      </c>
      <c r="D18" s="14">
        <f t="shared" si="0"/>
        <v>-301</v>
      </c>
      <c r="E18" s="23">
        <f t="shared" si="1"/>
        <v>-4.7E-2</v>
      </c>
      <c r="F18" s="1"/>
      <c r="G18" s="1"/>
    </row>
    <row r="19" spans="1:7" x14ac:dyDescent="0.25">
      <c r="A19" s="10" t="s">
        <v>11</v>
      </c>
      <c r="B19" s="14">
        <f>DWH!Y16</f>
        <v>2412</v>
      </c>
      <c r="C19" s="14">
        <f>DWH!Z16</f>
        <v>2349</v>
      </c>
      <c r="D19" s="14">
        <f t="shared" si="0"/>
        <v>63</v>
      </c>
      <c r="E19" s="23">
        <f t="shared" si="1"/>
        <v>2.7E-2</v>
      </c>
      <c r="F19" s="1"/>
      <c r="G19" s="1"/>
    </row>
    <row r="20" spans="1:7" x14ac:dyDescent="0.25">
      <c r="A20" s="60" t="s">
        <v>12</v>
      </c>
      <c r="B20" s="11">
        <f>DWH!Y62</f>
        <v>1380</v>
      </c>
      <c r="C20" s="11">
        <f>DWH!Z62</f>
        <v>1449</v>
      </c>
      <c r="D20" s="14">
        <f t="shared" si="0"/>
        <v>-69</v>
      </c>
      <c r="E20" s="23">
        <f t="shared" si="1"/>
        <v>-4.8000000000000001E-2</v>
      </c>
      <c r="F20" s="1"/>
      <c r="G20" s="1"/>
    </row>
    <row r="21" spans="1:7" ht="15.75" thickBot="1" x14ac:dyDescent="0.3">
      <c r="A21" s="61" t="s">
        <v>13</v>
      </c>
      <c r="B21" s="17">
        <f>DWH!Y63</f>
        <v>2020</v>
      </c>
      <c r="C21" s="17">
        <f>DWH!Z63</f>
        <v>1982</v>
      </c>
      <c r="D21" s="28">
        <f t="shared" si="0"/>
        <v>38</v>
      </c>
      <c r="E21" s="29">
        <f t="shared" si="1"/>
        <v>1.9E-2</v>
      </c>
      <c r="F21" s="1"/>
      <c r="G21" s="1"/>
    </row>
    <row r="22" spans="1:7" ht="15.75" thickTop="1" x14ac:dyDescent="0.25">
      <c r="A22" s="59" t="s">
        <v>66</v>
      </c>
      <c r="B22" s="19">
        <f>DWH!X89</f>
        <v>443</v>
      </c>
      <c r="C22" s="19">
        <f>DWH!Y89</f>
        <v>513</v>
      </c>
      <c r="D22" s="19">
        <f t="shared" si="0"/>
        <v>-70</v>
      </c>
      <c r="E22" s="58">
        <f t="shared" si="1"/>
        <v>-0.13600000000000001</v>
      </c>
      <c r="F22" s="1"/>
      <c r="G22" s="1"/>
    </row>
    <row r="23" spans="1:7" x14ac:dyDescent="0.25">
      <c r="A23" s="60" t="s">
        <v>15</v>
      </c>
      <c r="B23" s="11">
        <f>DWH!X96</f>
        <v>358</v>
      </c>
      <c r="C23" s="11">
        <f>DWH!Y96</f>
        <v>396</v>
      </c>
      <c r="D23" s="14">
        <f t="shared" si="0"/>
        <v>-38</v>
      </c>
      <c r="E23" s="23">
        <f t="shared" si="1"/>
        <v>-9.6000000000000002E-2</v>
      </c>
      <c r="F23" s="1"/>
      <c r="G23" s="1"/>
    </row>
    <row r="24" spans="1:7" ht="15.75" thickBot="1" x14ac:dyDescent="0.3">
      <c r="A24" s="61" t="s">
        <v>16</v>
      </c>
      <c r="B24" s="17">
        <f>DWH!X97</f>
        <v>353</v>
      </c>
      <c r="C24" s="17">
        <f>DWH!Y97</f>
        <v>417</v>
      </c>
      <c r="D24" s="28">
        <f t="shared" si="0"/>
        <v>-64</v>
      </c>
      <c r="E24" s="29">
        <f t="shared" si="1"/>
        <v>-0.153</v>
      </c>
      <c r="F24" s="1"/>
      <c r="G24" s="1"/>
    </row>
    <row r="25" spans="1:7" ht="15.75" thickTop="1" x14ac:dyDescent="0.25">
      <c r="A25" s="59" t="s">
        <v>17</v>
      </c>
      <c r="B25" s="19">
        <f>DWH!X73</f>
        <v>278</v>
      </c>
      <c r="C25" s="19">
        <f>DWH!Y73</f>
        <v>248</v>
      </c>
      <c r="D25" s="19">
        <f t="shared" si="0"/>
        <v>30</v>
      </c>
      <c r="E25" s="58">
        <f t="shared" si="1"/>
        <v>0.121</v>
      </c>
    </row>
    <row r="26" spans="1:7" ht="15.75" thickBot="1" x14ac:dyDescent="0.3">
      <c r="A26" s="62" t="s">
        <v>18</v>
      </c>
      <c r="B26" s="17">
        <f>DWH!X82</f>
        <v>31</v>
      </c>
      <c r="C26" s="17">
        <f>DWH!Y82</f>
        <v>32</v>
      </c>
      <c r="D26" s="28">
        <f t="shared" si="0"/>
        <v>-1</v>
      </c>
      <c r="E26" s="29">
        <f t="shared" si="1"/>
        <v>-3.1E-2</v>
      </c>
    </row>
    <row r="27" spans="1:7" ht="15.75" thickTop="1" x14ac:dyDescent="0.25">
      <c r="A27" s="63" t="s">
        <v>19</v>
      </c>
      <c r="B27" s="57">
        <f>DWH!Y104</f>
        <v>484</v>
      </c>
      <c r="C27" s="57">
        <f>DWH!Z104</f>
        <v>458</v>
      </c>
      <c r="D27" s="19">
        <f t="shared" si="0"/>
        <v>26</v>
      </c>
      <c r="E27" s="58">
        <f t="shared" si="1"/>
        <v>5.7000000000000002E-2</v>
      </c>
    </row>
    <row r="28" spans="1:7" x14ac:dyDescent="0.25">
      <c r="A28" s="60" t="s">
        <v>20</v>
      </c>
      <c r="B28" s="20">
        <f>DWH!Y105</f>
        <v>2079</v>
      </c>
      <c r="C28" s="20">
        <f>DWH!Z105</f>
        <v>2325</v>
      </c>
      <c r="D28" s="14">
        <f t="shared" si="0"/>
        <v>-246</v>
      </c>
      <c r="E28" s="23">
        <f t="shared" si="1"/>
        <v>-0.106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236" t="s">
        <v>1</v>
      </c>
      <c r="B33" s="47" t="str">
        <f>'AMS Wien'!$B$6</f>
        <v>akt. Monat</v>
      </c>
      <c r="C33" s="47" t="str">
        <f>'AMS Wien'!$C$6</f>
        <v>akt. Monat Vorjahr</v>
      </c>
      <c r="D33" s="238" t="s">
        <v>94</v>
      </c>
      <c r="E33" s="238" t="s">
        <v>95</v>
      </c>
    </row>
    <row r="34" spans="1:7" ht="15.75" thickBot="1" x14ac:dyDescent="0.3">
      <c r="A34" s="237"/>
      <c r="B34" s="48">
        <f>B7</f>
        <v>46113</v>
      </c>
      <c r="C34" s="48">
        <f>C7</f>
        <v>45750</v>
      </c>
      <c r="D34" s="239"/>
      <c r="E34" s="239"/>
      <c r="G34" s="32"/>
    </row>
    <row r="35" spans="1:7" ht="15.75" thickTop="1" x14ac:dyDescent="0.25">
      <c r="A35" s="59" t="s">
        <v>2</v>
      </c>
      <c r="B35" s="14">
        <f>DWH!Y17</f>
        <v>4051</v>
      </c>
      <c r="C35" s="14">
        <f>DWH!Z17</f>
        <v>3917</v>
      </c>
      <c r="D35" s="14">
        <f>B35-C35</f>
        <v>134</v>
      </c>
      <c r="E35" s="23">
        <f>D35/C35</f>
        <v>3.4000000000000002E-2</v>
      </c>
    </row>
    <row r="36" spans="1:7" x14ac:dyDescent="0.25">
      <c r="A36" s="10" t="s">
        <v>3</v>
      </c>
      <c r="B36" s="14">
        <f>DWH!Y18</f>
        <v>414</v>
      </c>
      <c r="C36" s="14">
        <f>DWH!Z18</f>
        <v>355</v>
      </c>
      <c r="D36" s="14">
        <f t="shared" ref="D36:D51" si="2">B36-C36</f>
        <v>59</v>
      </c>
      <c r="E36" s="23">
        <f t="shared" ref="E36:E51" si="3">D36/C36</f>
        <v>0.16600000000000001</v>
      </c>
    </row>
    <row r="37" spans="1:7" x14ac:dyDescent="0.25">
      <c r="A37" s="10" t="s">
        <v>103</v>
      </c>
      <c r="B37" s="14">
        <f>DWH!Y19</f>
        <v>2583</v>
      </c>
      <c r="C37" s="14">
        <f>DWH!Z19</f>
        <v>2599</v>
      </c>
      <c r="D37" s="14">
        <f t="shared" si="2"/>
        <v>-16</v>
      </c>
      <c r="E37" s="23">
        <f t="shared" si="3"/>
        <v>-6.0000000000000001E-3</v>
      </c>
    </row>
    <row r="38" spans="1:7" x14ac:dyDescent="0.25">
      <c r="A38" s="10" t="s">
        <v>104</v>
      </c>
      <c r="B38" s="14">
        <f>DWH!Y20</f>
        <v>1054</v>
      </c>
      <c r="C38" s="14">
        <f>DWH!Z20</f>
        <v>963</v>
      </c>
      <c r="D38" s="14">
        <f t="shared" si="2"/>
        <v>91</v>
      </c>
      <c r="E38" s="23">
        <f t="shared" si="3"/>
        <v>9.4E-2</v>
      </c>
    </row>
    <row r="39" spans="1:7" x14ac:dyDescent="0.25">
      <c r="A39" s="10" t="s">
        <v>4</v>
      </c>
      <c r="B39" s="14">
        <f>DWH!Y21</f>
        <v>2102</v>
      </c>
      <c r="C39" s="14">
        <f>DWH!Z21</f>
        <v>2133</v>
      </c>
      <c r="D39" s="14">
        <f t="shared" si="2"/>
        <v>-31</v>
      </c>
      <c r="E39" s="23">
        <f t="shared" si="3"/>
        <v>-1.4999999999999999E-2</v>
      </c>
    </row>
    <row r="40" spans="1:7" x14ac:dyDescent="0.25">
      <c r="A40" s="10" t="s">
        <v>48</v>
      </c>
      <c r="B40" s="14">
        <f>DWH!Y22</f>
        <v>2044</v>
      </c>
      <c r="C40" s="14">
        <f>DWH!Z22</f>
        <v>2009</v>
      </c>
      <c r="D40" s="14">
        <f t="shared" si="2"/>
        <v>35</v>
      </c>
      <c r="E40" s="23">
        <f t="shared" si="3"/>
        <v>1.7000000000000001E-2</v>
      </c>
    </row>
    <row r="41" spans="1:7" x14ac:dyDescent="0.25">
      <c r="A41" s="10" t="s">
        <v>6</v>
      </c>
      <c r="B41" s="14">
        <f>DWH!Y23</f>
        <v>874</v>
      </c>
      <c r="C41" s="14">
        <f>DWH!Z23</f>
        <v>712</v>
      </c>
      <c r="D41" s="14">
        <f t="shared" si="2"/>
        <v>162</v>
      </c>
      <c r="E41" s="23">
        <f t="shared" si="3"/>
        <v>0.22800000000000001</v>
      </c>
    </row>
    <row r="42" spans="1:7" x14ac:dyDescent="0.25">
      <c r="A42" s="10" t="s">
        <v>93</v>
      </c>
      <c r="B42" s="14">
        <f>DWH!Y24</f>
        <v>93</v>
      </c>
      <c r="C42" s="14">
        <f>DWH!Z24</f>
        <v>85</v>
      </c>
      <c r="D42" s="14">
        <f t="shared" si="2"/>
        <v>8</v>
      </c>
      <c r="E42" s="23">
        <f t="shared" si="3"/>
        <v>9.4E-2</v>
      </c>
    </row>
    <row r="43" spans="1:7" x14ac:dyDescent="0.25">
      <c r="A43" s="10" t="s">
        <v>8</v>
      </c>
      <c r="B43" s="14">
        <f>DWH!Y25</f>
        <v>1891</v>
      </c>
      <c r="C43" s="14">
        <f>DWH!Z25</f>
        <v>1660</v>
      </c>
      <c r="D43" s="14">
        <f t="shared" si="2"/>
        <v>231</v>
      </c>
      <c r="E43" s="23">
        <f t="shared" si="3"/>
        <v>0.13900000000000001</v>
      </c>
    </row>
    <row r="44" spans="1:7" x14ac:dyDescent="0.25">
      <c r="A44" s="10" t="s">
        <v>9</v>
      </c>
      <c r="B44" s="14">
        <f>DWH!Y26</f>
        <v>984</v>
      </c>
      <c r="C44" s="14">
        <f>DWH!Z26</f>
        <v>793</v>
      </c>
      <c r="D44" s="14">
        <f t="shared" si="2"/>
        <v>191</v>
      </c>
      <c r="E44" s="23">
        <f t="shared" si="3"/>
        <v>0.24099999999999999</v>
      </c>
    </row>
    <row r="45" spans="1:7" x14ac:dyDescent="0.25">
      <c r="A45" s="10" t="s">
        <v>10</v>
      </c>
      <c r="B45" s="14">
        <f>DWH!Y27</f>
        <v>3033</v>
      </c>
      <c r="C45" s="14">
        <f>DWH!Z27</f>
        <v>3004</v>
      </c>
      <c r="D45" s="14">
        <f t="shared" si="2"/>
        <v>29</v>
      </c>
      <c r="E45" s="23">
        <f t="shared" si="3"/>
        <v>0.01</v>
      </c>
    </row>
    <row r="46" spans="1:7" x14ac:dyDescent="0.25">
      <c r="A46" s="10" t="s">
        <v>11</v>
      </c>
      <c r="B46" s="14">
        <f>DWH!Y28</f>
        <v>1173</v>
      </c>
      <c r="C46" s="14">
        <f>DWH!Z28</f>
        <v>1096</v>
      </c>
      <c r="D46" s="14">
        <f t="shared" si="2"/>
        <v>77</v>
      </c>
      <c r="E46" s="23">
        <f t="shared" si="3"/>
        <v>7.0000000000000007E-2</v>
      </c>
    </row>
    <row r="47" spans="1:7" x14ac:dyDescent="0.25">
      <c r="A47" s="60" t="s">
        <v>12</v>
      </c>
      <c r="B47" s="11">
        <f>DWH!Y64</f>
        <v>620</v>
      </c>
      <c r="C47" s="11">
        <f>DWH!Z64</f>
        <v>667</v>
      </c>
      <c r="D47" s="14">
        <f t="shared" si="2"/>
        <v>-47</v>
      </c>
      <c r="E47" s="23">
        <f t="shared" si="3"/>
        <v>-7.0000000000000007E-2</v>
      </c>
    </row>
    <row r="48" spans="1:7" ht="15.75" thickBot="1" x14ac:dyDescent="0.3">
      <c r="A48" s="60" t="s">
        <v>13</v>
      </c>
      <c r="B48" s="17">
        <f>DWH!Y65</f>
        <v>850</v>
      </c>
      <c r="C48" s="17">
        <f>DWH!Z65</f>
        <v>816</v>
      </c>
      <c r="D48" s="28">
        <f t="shared" si="2"/>
        <v>34</v>
      </c>
      <c r="E48" s="29">
        <f t="shared" si="3"/>
        <v>4.2000000000000003E-2</v>
      </c>
    </row>
    <row r="49" spans="1:7" ht="16.5" thickTop="1" thickBot="1" x14ac:dyDescent="0.3">
      <c r="A49" s="64" t="s">
        <v>17</v>
      </c>
      <c r="B49" s="22">
        <f>DWH!X74</f>
        <v>100</v>
      </c>
      <c r="C49" s="22">
        <f>DWH!Y74</f>
        <v>97</v>
      </c>
      <c r="D49" s="22">
        <f t="shared" si="2"/>
        <v>3</v>
      </c>
      <c r="E49" s="24">
        <f t="shared" si="3"/>
        <v>3.1E-2</v>
      </c>
    </row>
    <row r="50" spans="1:7" ht="15.75" thickTop="1" x14ac:dyDescent="0.25">
      <c r="A50" s="60" t="s">
        <v>19</v>
      </c>
      <c r="B50" s="20">
        <f>DWH!Y106</f>
        <v>249</v>
      </c>
      <c r="C50" s="20">
        <f>DWH!Z106</f>
        <v>205</v>
      </c>
      <c r="D50" s="14">
        <f t="shared" si="2"/>
        <v>44</v>
      </c>
      <c r="E50" s="23">
        <f t="shared" si="3"/>
        <v>0.215</v>
      </c>
    </row>
    <row r="51" spans="1:7" x14ac:dyDescent="0.25">
      <c r="A51" s="60" t="s">
        <v>20</v>
      </c>
      <c r="B51" s="12">
        <f>DWH!Y107</f>
        <v>1040</v>
      </c>
      <c r="C51" s="12">
        <f>DWH!Z107</f>
        <v>1071</v>
      </c>
      <c r="D51" s="14">
        <f t="shared" si="2"/>
        <v>-31</v>
      </c>
      <c r="E51" s="23">
        <f t="shared" si="3"/>
        <v>-2.9000000000000001E-2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97</v>
      </c>
      <c r="B54" s="2"/>
      <c r="C54" s="2"/>
      <c r="D54" s="1"/>
      <c r="E54" s="1"/>
    </row>
    <row r="55" spans="1:7" ht="15" customHeight="1" x14ac:dyDescent="0.25">
      <c r="A55" s="236" t="s">
        <v>1</v>
      </c>
      <c r="B55" s="47" t="str">
        <f>'AMS Wien'!$B$6</f>
        <v>akt. Monat</v>
      </c>
      <c r="C55" s="47" t="str">
        <f>'AMS Wien'!$C$6</f>
        <v>akt. Monat Vorjahr</v>
      </c>
      <c r="D55" s="238" t="s">
        <v>94</v>
      </c>
      <c r="E55" s="238" t="s">
        <v>95</v>
      </c>
    </row>
    <row r="56" spans="1:7" ht="15.75" thickBot="1" x14ac:dyDescent="0.3">
      <c r="A56" s="237"/>
      <c r="B56" s="48">
        <f>B7</f>
        <v>46113</v>
      </c>
      <c r="C56" s="48">
        <f>C7</f>
        <v>45750</v>
      </c>
      <c r="D56" s="239"/>
      <c r="E56" s="239"/>
      <c r="G56" s="32"/>
    </row>
    <row r="57" spans="1:7" ht="15.75" thickTop="1" x14ac:dyDescent="0.25">
      <c r="A57" s="59" t="s">
        <v>2</v>
      </c>
      <c r="B57" s="14">
        <f>DWH!Y29</f>
        <v>4358</v>
      </c>
      <c r="C57" s="14">
        <f>DWH!Z29</f>
        <v>4683</v>
      </c>
      <c r="D57" s="14">
        <f>B57-C57</f>
        <v>-325</v>
      </c>
      <c r="E57" s="23">
        <f>D57/C57</f>
        <v>-6.9000000000000006E-2</v>
      </c>
    </row>
    <row r="58" spans="1:7" x14ac:dyDescent="0.25">
      <c r="A58" s="10" t="s">
        <v>3</v>
      </c>
      <c r="B58" s="14">
        <f>DWH!Y30</f>
        <v>491</v>
      </c>
      <c r="C58" s="14">
        <f>DWH!Z30</f>
        <v>536</v>
      </c>
      <c r="D58" s="14">
        <f t="shared" ref="D58:D73" si="4">B58-C58</f>
        <v>-45</v>
      </c>
      <c r="E58" s="23">
        <f t="shared" ref="E58:E73" si="5">D58/C58</f>
        <v>-8.4000000000000005E-2</v>
      </c>
    </row>
    <row r="59" spans="1:7" x14ac:dyDescent="0.25">
      <c r="A59" s="10" t="s">
        <v>103</v>
      </c>
      <c r="B59" s="14">
        <f>DWH!Y31</f>
        <v>2560</v>
      </c>
      <c r="C59" s="14">
        <f>DWH!Z31</f>
        <v>2841</v>
      </c>
      <c r="D59" s="14">
        <f t="shared" si="4"/>
        <v>-281</v>
      </c>
      <c r="E59" s="23">
        <f t="shared" si="5"/>
        <v>-9.9000000000000005E-2</v>
      </c>
    </row>
    <row r="60" spans="1:7" x14ac:dyDescent="0.25">
      <c r="A60" s="10" t="s">
        <v>104</v>
      </c>
      <c r="B60" s="14">
        <f>DWH!Y32</f>
        <v>1307</v>
      </c>
      <c r="C60" s="14">
        <f>DWH!Z32</f>
        <v>1306</v>
      </c>
      <c r="D60" s="14">
        <f t="shared" si="4"/>
        <v>1</v>
      </c>
      <c r="E60" s="23">
        <f t="shared" si="5"/>
        <v>1E-3</v>
      </c>
    </row>
    <row r="61" spans="1:7" x14ac:dyDescent="0.25">
      <c r="A61" s="10" t="s">
        <v>4</v>
      </c>
      <c r="B61" s="14">
        <f>DWH!Y33</f>
        <v>2227</v>
      </c>
      <c r="C61" s="14">
        <f>DWH!Z33</f>
        <v>2510</v>
      </c>
      <c r="D61" s="14">
        <f t="shared" si="4"/>
        <v>-283</v>
      </c>
      <c r="E61" s="23">
        <f t="shared" si="5"/>
        <v>-0.113</v>
      </c>
    </row>
    <row r="62" spans="1:7" x14ac:dyDescent="0.25">
      <c r="A62" s="10" t="s">
        <v>5</v>
      </c>
      <c r="B62" s="14">
        <f>DWH!Y34</f>
        <v>2121</v>
      </c>
      <c r="C62" s="14">
        <f>DWH!Z34</f>
        <v>2367</v>
      </c>
      <c r="D62" s="14">
        <f t="shared" si="4"/>
        <v>-246</v>
      </c>
      <c r="E62" s="23">
        <f t="shared" si="5"/>
        <v>-0.104</v>
      </c>
    </row>
    <row r="63" spans="1:7" x14ac:dyDescent="0.25">
      <c r="A63" s="10" t="s">
        <v>6</v>
      </c>
      <c r="B63" s="14">
        <f>DWH!Y35</f>
        <v>939</v>
      </c>
      <c r="C63" s="14">
        <f>DWH!Z35</f>
        <v>897</v>
      </c>
      <c r="D63" s="14">
        <f t="shared" si="4"/>
        <v>42</v>
      </c>
      <c r="E63" s="23">
        <f t="shared" si="5"/>
        <v>4.7E-2</v>
      </c>
    </row>
    <row r="64" spans="1:7" x14ac:dyDescent="0.25">
      <c r="A64" s="10" t="s">
        <v>93</v>
      </c>
      <c r="B64" s="14">
        <f>DWH!Y36</f>
        <v>132</v>
      </c>
      <c r="C64" s="14">
        <f>DWH!Z36</f>
        <v>128</v>
      </c>
      <c r="D64" s="14">
        <f t="shared" si="4"/>
        <v>4</v>
      </c>
      <c r="E64" s="23">
        <f t="shared" si="5"/>
        <v>3.1E-2</v>
      </c>
    </row>
    <row r="65" spans="1:5" x14ac:dyDescent="0.25">
      <c r="A65" s="10" t="s">
        <v>8</v>
      </c>
      <c r="B65" s="14">
        <f>DWH!Y37</f>
        <v>1990</v>
      </c>
      <c r="C65" s="14">
        <f>DWH!Z37</f>
        <v>1979</v>
      </c>
      <c r="D65" s="14">
        <f t="shared" si="4"/>
        <v>11</v>
      </c>
      <c r="E65" s="23">
        <f t="shared" si="5"/>
        <v>6.0000000000000001E-3</v>
      </c>
    </row>
    <row r="66" spans="1:5" x14ac:dyDescent="0.25">
      <c r="A66" s="10" t="s">
        <v>9</v>
      </c>
      <c r="B66" s="14">
        <f>DWH!Y38</f>
        <v>1162</v>
      </c>
      <c r="C66" s="14">
        <f>DWH!Z38</f>
        <v>1046</v>
      </c>
      <c r="D66" s="14">
        <f t="shared" si="4"/>
        <v>116</v>
      </c>
      <c r="E66" s="23">
        <f t="shared" si="5"/>
        <v>0.111</v>
      </c>
    </row>
    <row r="67" spans="1:5" x14ac:dyDescent="0.25">
      <c r="A67" s="10" t="s">
        <v>10</v>
      </c>
      <c r="B67" s="14">
        <f>DWH!Y39</f>
        <v>3113</v>
      </c>
      <c r="C67" s="14">
        <f>DWH!Z39</f>
        <v>3443</v>
      </c>
      <c r="D67" s="14">
        <f t="shared" si="4"/>
        <v>-330</v>
      </c>
      <c r="E67" s="23">
        <f t="shared" si="5"/>
        <v>-9.6000000000000002E-2</v>
      </c>
    </row>
    <row r="68" spans="1:5" x14ac:dyDescent="0.25">
      <c r="A68" s="10" t="s">
        <v>11</v>
      </c>
      <c r="B68" s="14">
        <f>DWH!Y40</f>
        <v>1239</v>
      </c>
      <c r="C68" s="14">
        <f>DWH!Z40</f>
        <v>1253</v>
      </c>
      <c r="D68" s="14">
        <f t="shared" si="4"/>
        <v>-14</v>
      </c>
      <c r="E68" s="23">
        <f t="shared" si="5"/>
        <v>-1.0999999999999999E-2</v>
      </c>
    </row>
    <row r="69" spans="1:5" x14ac:dyDescent="0.25">
      <c r="A69" s="60" t="s">
        <v>12</v>
      </c>
      <c r="B69" s="11">
        <f>DWH!Y66</f>
        <v>760</v>
      </c>
      <c r="C69" s="11">
        <f>DWH!Z66</f>
        <v>782</v>
      </c>
      <c r="D69" s="14">
        <f t="shared" si="4"/>
        <v>-22</v>
      </c>
      <c r="E69" s="23">
        <f t="shared" si="5"/>
        <v>-2.8000000000000001E-2</v>
      </c>
    </row>
    <row r="70" spans="1:5" ht="15.75" thickBot="1" x14ac:dyDescent="0.3">
      <c r="A70" s="60" t="s">
        <v>13</v>
      </c>
      <c r="B70" s="11">
        <f>DWH!Y67</f>
        <v>1170</v>
      </c>
      <c r="C70" s="11">
        <f>DWH!Z67</f>
        <v>1166</v>
      </c>
      <c r="D70" s="28">
        <f t="shared" si="4"/>
        <v>4</v>
      </c>
      <c r="E70" s="29">
        <f t="shared" si="5"/>
        <v>3.0000000000000001E-3</v>
      </c>
    </row>
    <row r="71" spans="1:5" ht="16.5" thickTop="1" thickBot="1" x14ac:dyDescent="0.3">
      <c r="A71" s="64" t="s">
        <v>17</v>
      </c>
      <c r="B71" s="22">
        <f>DWH!X75</f>
        <v>178</v>
      </c>
      <c r="C71" s="22">
        <f>DWH!Y75</f>
        <v>151</v>
      </c>
      <c r="D71" s="22">
        <f t="shared" si="4"/>
        <v>27</v>
      </c>
      <c r="E71" s="24">
        <f t="shared" si="5"/>
        <v>0.17899999999999999</v>
      </c>
    </row>
    <row r="72" spans="1:5" ht="15.75" thickTop="1" x14ac:dyDescent="0.25">
      <c r="A72" s="60" t="s">
        <v>19</v>
      </c>
      <c r="B72" s="12">
        <f>DWH!Y108</f>
        <v>235</v>
      </c>
      <c r="C72" s="12">
        <f>DWH!Z108</f>
        <v>253</v>
      </c>
      <c r="D72" s="14">
        <f t="shared" si="4"/>
        <v>-18</v>
      </c>
      <c r="E72" s="23">
        <f t="shared" si="5"/>
        <v>-7.0999999999999994E-2</v>
      </c>
    </row>
    <row r="73" spans="1:5" x14ac:dyDescent="0.25">
      <c r="A73" s="60" t="s">
        <v>20</v>
      </c>
      <c r="B73" s="12">
        <f>DWH!Y109</f>
        <v>1039</v>
      </c>
      <c r="C73" s="12">
        <f>DWH!Z109</f>
        <v>1254</v>
      </c>
      <c r="D73" s="14">
        <f t="shared" si="4"/>
        <v>-215</v>
      </c>
      <c r="E73" s="23">
        <f t="shared" si="5"/>
        <v>-0.17100000000000001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38" customWidth="1"/>
    <col min="2" max="5" width="13.140625" style="38" customWidth="1"/>
  </cols>
  <sheetData>
    <row r="1" spans="1:7" ht="30" customHeight="1" x14ac:dyDescent="0.25">
      <c r="A1" s="8"/>
      <c r="B1" s="1"/>
      <c r="C1" s="45"/>
      <c r="D1" s="49">
        <f>'AMS Wien'!D1</f>
        <v>46113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45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236" t="s">
        <v>1</v>
      </c>
      <c r="B6" s="47" t="str">
        <f>'AMS Wien'!$B$6</f>
        <v>akt. Monat</v>
      </c>
      <c r="C6" s="47" t="str">
        <f>'AMS Wien'!$C$6</f>
        <v>akt. Monat Vorjahr</v>
      </c>
      <c r="D6" s="238" t="s">
        <v>94</v>
      </c>
      <c r="E6" s="238" t="s">
        <v>95</v>
      </c>
      <c r="F6" s="1"/>
      <c r="G6" s="1"/>
    </row>
    <row r="7" spans="1:7" ht="15.75" thickBot="1" x14ac:dyDescent="0.3">
      <c r="A7" s="237"/>
      <c r="B7" s="48">
        <f>'AMS Wien'!B7</f>
        <v>46113</v>
      </c>
      <c r="C7" s="48">
        <f>'AMS Wien'!C7</f>
        <v>45750</v>
      </c>
      <c r="D7" s="239"/>
      <c r="E7" s="239"/>
      <c r="G7" s="32"/>
    </row>
    <row r="8" spans="1:7" ht="15.75" thickTop="1" x14ac:dyDescent="0.25">
      <c r="A8" s="59" t="s">
        <v>2</v>
      </c>
      <c r="B8" s="14">
        <f>DWH!AA5</f>
        <v>7557</v>
      </c>
      <c r="C8" s="14">
        <f>DWH!AB5</f>
        <v>7532</v>
      </c>
      <c r="D8" s="14">
        <f>B8-C8</f>
        <v>25</v>
      </c>
      <c r="E8" s="23">
        <f>D8/C8</f>
        <v>3.0000000000000001E-3</v>
      </c>
      <c r="F8" s="1"/>
      <c r="G8" s="1"/>
    </row>
    <row r="9" spans="1:7" x14ac:dyDescent="0.25">
      <c r="A9" s="10" t="s">
        <v>3</v>
      </c>
      <c r="B9" s="14">
        <f>DWH!AA6</f>
        <v>799</v>
      </c>
      <c r="C9" s="14">
        <f>DWH!AB6</f>
        <v>790</v>
      </c>
      <c r="D9" s="14">
        <f t="shared" ref="D9:D28" si="0">B9-C9</f>
        <v>9</v>
      </c>
      <c r="E9" s="23">
        <f t="shared" ref="E9:E28" si="1">D9/C9</f>
        <v>1.0999999999999999E-2</v>
      </c>
      <c r="F9" s="1"/>
      <c r="G9" s="1"/>
    </row>
    <row r="10" spans="1:7" x14ac:dyDescent="0.25">
      <c r="A10" s="10" t="s">
        <v>103</v>
      </c>
      <c r="B10" s="14">
        <f>DWH!AA7</f>
        <v>4680</v>
      </c>
      <c r="C10" s="14">
        <f>DWH!AB7</f>
        <v>4750</v>
      </c>
      <c r="D10" s="14">
        <f t="shared" si="0"/>
        <v>-70</v>
      </c>
      <c r="E10" s="23">
        <f t="shared" si="1"/>
        <v>-1.4999999999999999E-2</v>
      </c>
      <c r="F10" s="1"/>
      <c r="G10" s="1"/>
    </row>
    <row r="11" spans="1:7" x14ac:dyDescent="0.25">
      <c r="A11" s="10" t="s">
        <v>104</v>
      </c>
      <c r="B11" s="14">
        <f>DWH!AA8</f>
        <v>2078</v>
      </c>
      <c r="C11" s="14">
        <f>DWH!AB8</f>
        <v>1992</v>
      </c>
      <c r="D11" s="14">
        <f t="shared" si="0"/>
        <v>86</v>
      </c>
      <c r="E11" s="23">
        <f t="shared" si="1"/>
        <v>4.2999999999999997E-2</v>
      </c>
      <c r="F11" s="1"/>
      <c r="G11" s="1"/>
    </row>
    <row r="12" spans="1:7" x14ac:dyDescent="0.25">
      <c r="A12" s="10" t="s">
        <v>4</v>
      </c>
      <c r="B12" s="14">
        <f>DWH!AA9</f>
        <v>3642</v>
      </c>
      <c r="C12" s="14">
        <f>DWH!AB9</f>
        <v>3847</v>
      </c>
      <c r="D12" s="14">
        <f t="shared" si="0"/>
        <v>-205</v>
      </c>
      <c r="E12" s="23">
        <f t="shared" si="1"/>
        <v>-5.2999999999999999E-2</v>
      </c>
      <c r="F12" s="1"/>
      <c r="G12" s="1"/>
    </row>
    <row r="13" spans="1:7" x14ac:dyDescent="0.25">
      <c r="A13" s="10" t="s">
        <v>5</v>
      </c>
      <c r="B13" s="14">
        <f>DWH!AA10</f>
        <v>4025</v>
      </c>
      <c r="C13" s="14">
        <f>DWH!AB10</f>
        <v>4245</v>
      </c>
      <c r="D13" s="14">
        <f t="shared" si="0"/>
        <v>-220</v>
      </c>
      <c r="E13" s="23">
        <f t="shared" si="1"/>
        <v>-5.1999999999999998E-2</v>
      </c>
      <c r="F13" s="1"/>
      <c r="G13" s="1"/>
    </row>
    <row r="14" spans="1:7" x14ac:dyDescent="0.25">
      <c r="A14" s="10" t="s">
        <v>6</v>
      </c>
      <c r="B14" s="14">
        <f>DWH!AA11</f>
        <v>1225</v>
      </c>
      <c r="C14" s="14">
        <f>DWH!AB11</f>
        <v>1152</v>
      </c>
      <c r="D14" s="14">
        <f t="shared" si="0"/>
        <v>73</v>
      </c>
      <c r="E14" s="23">
        <f t="shared" si="1"/>
        <v>6.3E-2</v>
      </c>
      <c r="F14" s="1"/>
      <c r="G14" s="1"/>
    </row>
    <row r="15" spans="1:7" x14ac:dyDescent="0.25">
      <c r="A15" s="10" t="s">
        <v>93</v>
      </c>
      <c r="B15" s="14">
        <f>DWH!AA12</f>
        <v>188</v>
      </c>
      <c r="C15" s="14">
        <f>DWH!AB12</f>
        <v>167</v>
      </c>
      <c r="D15" s="14">
        <f t="shared" si="0"/>
        <v>21</v>
      </c>
      <c r="E15" s="23">
        <f t="shared" si="1"/>
        <v>0.126</v>
      </c>
      <c r="F15" s="1"/>
      <c r="G15" s="1"/>
    </row>
    <row r="16" spans="1:7" x14ac:dyDescent="0.25">
      <c r="A16" s="10" t="s">
        <v>8</v>
      </c>
      <c r="B16" s="14">
        <f>DWH!AA13</f>
        <v>3083</v>
      </c>
      <c r="C16" s="14">
        <f>DWH!AB13</f>
        <v>2861</v>
      </c>
      <c r="D16" s="14">
        <f t="shared" si="0"/>
        <v>222</v>
      </c>
      <c r="E16" s="23">
        <f t="shared" si="1"/>
        <v>7.8E-2</v>
      </c>
      <c r="F16" s="1"/>
      <c r="G16" s="1"/>
    </row>
    <row r="17" spans="1:7" x14ac:dyDescent="0.25">
      <c r="A17" s="10" t="s">
        <v>9</v>
      </c>
      <c r="B17" s="14">
        <f>DWH!AA14</f>
        <v>1568</v>
      </c>
      <c r="C17" s="14">
        <f>DWH!AB14</f>
        <v>1405</v>
      </c>
      <c r="D17" s="14">
        <f t="shared" si="0"/>
        <v>163</v>
      </c>
      <c r="E17" s="23">
        <f t="shared" si="1"/>
        <v>0.11600000000000001</v>
      </c>
      <c r="F17" s="1"/>
      <c r="G17" s="1"/>
    </row>
    <row r="18" spans="1:7" x14ac:dyDescent="0.25">
      <c r="A18" s="10" t="s">
        <v>10</v>
      </c>
      <c r="B18" s="14">
        <f>DWH!AA15</f>
        <v>5617</v>
      </c>
      <c r="C18" s="14">
        <f>DWH!AB15</f>
        <v>5822</v>
      </c>
      <c r="D18" s="14">
        <f t="shared" si="0"/>
        <v>-205</v>
      </c>
      <c r="E18" s="23">
        <f t="shared" si="1"/>
        <v>-3.5000000000000003E-2</v>
      </c>
      <c r="F18" s="1"/>
      <c r="G18" s="1"/>
    </row>
    <row r="19" spans="1:7" x14ac:dyDescent="0.25">
      <c r="A19" s="10" t="s">
        <v>11</v>
      </c>
      <c r="B19" s="14">
        <f>DWH!AA16</f>
        <v>2292</v>
      </c>
      <c r="C19" s="14">
        <f>DWH!AB16</f>
        <v>2164</v>
      </c>
      <c r="D19" s="14">
        <f t="shared" si="0"/>
        <v>128</v>
      </c>
      <c r="E19" s="23">
        <f t="shared" si="1"/>
        <v>5.8999999999999997E-2</v>
      </c>
      <c r="F19" s="1"/>
      <c r="G19" s="1"/>
    </row>
    <row r="20" spans="1:7" x14ac:dyDescent="0.25">
      <c r="A20" s="60" t="s">
        <v>12</v>
      </c>
      <c r="B20" s="11">
        <f>DWH!AA62</f>
        <v>1376</v>
      </c>
      <c r="C20" s="11">
        <f>DWH!AB62</f>
        <v>1422</v>
      </c>
      <c r="D20" s="14">
        <f t="shared" si="0"/>
        <v>-46</v>
      </c>
      <c r="E20" s="23">
        <f t="shared" si="1"/>
        <v>-3.2000000000000001E-2</v>
      </c>
      <c r="F20" s="1"/>
      <c r="G20" s="1"/>
    </row>
    <row r="21" spans="1:7" ht="15.75" thickBot="1" x14ac:dyDescent="0.3">
      <c r="A21" s="61" t="s">
        <v>13</v>
      </c>
      <c r="B21" s="17">
        <f>DWH!AA63</f>
        <v>1851</v>
      </c>
      <c r="C21" s="17">
        <f>DWH!AB63</f>
        <v>1822</v>
      </c>
      <c r="D21" s="28">
        <f t="shared" si="0"/>
        <v>29</v>
      </c>
      <c r="E21" s="29">
        <f t="shared" si="1"/>
        <v>1.6E-2</v>
      </c>
      <c r="F21" s="1"/>
      <c r="G21" s="1"/>
    </row>
    <row r="22" spans="1:7" ht="15.75" thickTop="1" x14ac:dyDescent="0.25">
      <c r="A22" s="59" t="s">
        <v>66</v>
      </c>
      <c r="B22" s="19">
        <f>DWH!Z89</f>
        <v>446</v>
      </c>
      <c r="C22" s="19">
        <f>DWH!AA89</f>
        <v>525</v>
      </c>
      <c r="D22" s="19">
        <f t="shared" si="0"/>
        <v>-79</v>
      </c>
      <c r="E22" s="58">
        <f t="shared" si="1"/>
        <v>-0.15</v>
      </c>
      <c r="F22" s="1"/>
      <c r="G22" s="1"/>
    </row>
    <row r="23" spans="1:7" x14ac:dyDescent="0.25">
      <c r="A23" s="60" t="s">
        <v>15</v>
      </c>
      <c r="B23" s="11">
        <f>DWH!Z96</f>
        <v>466</v>
      </c>
      <c r="C23" s="11">
        <f>DWH!AA96</f>
        <v>300</v>
      </c>
      <c r="D23" s="14">
        <f t="shared" si="0"/>
        <v>166</v>
      </c>
      <c r="E23" s="23">
        <f t="shared" si="1"/>
        <v>0.55300000000000005</v>
      </c>
      <c r="F23" s="1"/>
      <c r="G23" s="1"/>
    </row>
    <row r="24" spans="1:7" ht="15.75" thickBot="1" x14ac:dyDescent="0.3">
      <c r="A24" s="61" t="s">
        <v>16</v>
      </c>
      <c r="B24" s="17">
        <f>DWH!Z97</f>
        <v>444</v>
      </c>
      <c r="C24" s="17">
        <f>DWH!AA97</f>
        <v>350</v>
      </c>
      <c r="D24" s="28">
        <f t="shared" si="0"/>
        <v>94</v>
      </c>
      <c r="E24" s="29">
        <f t="shared" si="1"/>
        <v>0.26900000000000002</v>
      </c>
      <c r="F24" s="1"/>
      <c r="G24" s="1"/>
    </row>
    <row r="25" spans="1:7" ht="15.75" thickTop="1" x14ac:dyDescent="0.25">
      <c r="A25" s="59" t="s">
        <v>17</v>
      </c>
      <c r="B25" s="19">
        <f>DWH!Z73</f>
        <v>236</v>
      </c>
      <c r="C25" s="19">
        <f>DWH!AA73</f>
        <v>241</v>
      </c>
      <c r="D25" s="19">
        <f t="shared" si="0"/>
        <v>-5</v>
      </c>
      <c r="E25" s="58">
        <f t="shared" si="1"/>
        <v>-2.1000000000000001E-2</v>
      </c>
    </row>
    <row r="26" spans="1:7" ht="15.75" thickBot="1" x14ac:dyDescent="0.3">
      <c r="A26" s="62" t="s">
        <v>18</v>
      </c>
      <c r="B26" s="17">
        <f>DWH!Z82</f>
        <v>24</v>
      </c>
      <c r="C26" s="17">
        <f>DWH!AA82</f>
        <v>25</v>
      </c>
      <c r="D26" s="28">
        <f t="shared" si="0"/>
        <v>-1</v>
      </c>
      <c r="E26" s="29">
        <f t="shared" si="1"/>
        <v>-0.04</v>
      </c>
    </row>
    <row r="27" spans="1:7" ht="15.75" thickTop="1" x14ac:dyDescent="0.25">
      <c r="A27" s="63" t="s">
        <v>19</v>
      </c>
      <c r="B27" s="57">
        <f>DWH!AA104</f>
        <v>399</v>
      </c>
      <c r="C27" s="57">
        <f>DWH!AB104</f>
        <v>485</v>
      </c>
      <c r="D27" s="19">
        <f t="shared" si="0"/>
        <v>-86</v>
      </c>
      <c r="E27" s="58">
        <f t="shared" si="1"/>
        <v>-0.17699999999999999</v>
      </c>
    </row>
    <row r="28" spans="1:7" x14ac:dyDescent="0.25">
      <c r="A28" s="60" t="s">
        <v>20</v>
      </c>
      <c r="B28" s="20">
        <f>DWH!AA105</f>
        <v>2128</v>
      </c>
      <c r="C28" s="20">
        <f>DWH!AB105</f>
        <v>2369</v>
      </c>
      <c r="D28" s="14">
        <f t="shared" si="0"/>
        <v>-241</v>
      </c>
      <c r="E28" s="23">
        <f t="shared" si="1"/>
        <v>-0.10199999999999999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236" t="s">
        <v>1</v>
      </c>
      <c r="B33" s="47" t="str">
        <f>'AMS Wien'!$B$6</f>
        <v>akt. Monat</v>
      </c>
      <c r="C33" s="47" t="str">
        <f>'AMS Wien'!$C$6</f>
        <v>akt. Monat Vorjahr</v>
      </c>
      <c r="D33" s="238" t="s">
        <v>94</v>
      </c>
      <c r="E33" s="238" t="s">
        <v>95</v>
      </c>
    </row>
    <row r="34" spans="1:7" ht="15.75" thickBot="1" x14ac:dyDescent="0.3">
      <c r="A34" s="237"/>
      <c r="B34" s="48">
        <f>B7</f>
        <v>46113</v>
      </c>
      <c r="C34" s="48">
        <f>C7</f>
        <v>45750</v>
      </c>
      <c r="D34" s="239"/>
      <c r="E34" s="239"/>
      <c r="G34" s="32"/>
    </row>
    <row r="35" spans="1:7" ht="15.75" thickTop="1" x14ac:dyDescent="0.25">
      <c r="A35" s="59" t="s">
        <v>2</v>
      </c>
      <c r="B35" s="14">
        <f>DWH!AA17</f>
        <v>3404</v>
      </c>
      <c r="C35" s="14">
        <f>DWH!AB17</f>
        <v>3297</v>
      </c>
      <c r="D35" s="14">
        <f>B35-C35</f>
        <v>107</v>
      </c>
      <c r="E35" s="23">
        <f>D35/C35</f>
        <v>3.2000000000000001E-2</v>
      </c>
    </row>
    <row r="36" spans="1:7" x14ac:dyDescent="0.25">
      <c r="A36" s="10" t="s">
        <v>3</v>
      </c>
      <c r="B36" s="14">
        <f>DWH!AA18</f>
        <v>354</v>
      </c>
      <c r="C36" s="14">
        <f>DWH!AB18</f>
        <v>341</v>
      </c>
      <c r="D36" s="14">
        <f t="shared" ref="D36:D51" si="2">B36-C36</f>
        <v>13</v>
      </c>
      <c r="E36" s="23">
        <f t="shared" ref="E36:E51" si="3">D36/C36</f>
        <v>3.7999999999999999E-2</v>
      </c>
    </row>
    <row r="37" spans="1:7" x14ac:dyDescent="0.25">
      <c r="A37" s="10" t="s">
        <v>103</v>
      </c>
      <c r="B37" s="14">
        <f>DWH!AA19</f>
        <v>2200</v>
      </c>
      <c r="C37" s="14">
        <f>DWH!AB19</f>
        <v>2164</v>
      </c>
      <c r="D37" s="14">
        <f t="shared" si="2"/>
        <v>36</v>
      </c>
      <c r="E37" s="23">
        <f t="shared" si="3"/>
        <v>1.7000000000000001E-2</v>
      </c>
    </row>
    <row r="38" spans="1:7" x14ac:dyDescent="0.25">
      <c r="A38" s="10" t="s">
        <v>104</v>
      </c>
      <c r="B38" s="14">
        <f>DWH!AA20</f>
        <v>850</v>
      </c>
      <c r="C38" s="14">
        <f>DWH!AB20</f>
        <v>792</v>
      </c>
      <c r="D38" s="14">
        <f t="shared" si="2"/>
        <v>58</v>
      </c>
      <c r="E38" s="23">
        <f t="shared" si="3"/>
        <v>7.2999999999999995E-2</v>
      </c>
    </row>
    <row r="39" spans="1:7" x14ac:dyDescent="0.25">
      <c r="A39" s="10" t="s">
        <v>4</v>
      </c>
      <c r="B39" s="14">
        <f>DWH!AA21</f>
        <v>1591</v>
      </c>
      <c r="C39" s="14">
        <f>DWH!AB21</f>
        <v>1644</v>
      </c>
      <c r="D39" s="14">
        <f t="shared" si="2"/>
        <v>-53</v>
      </c>
      <c r="E39" s="23">
        <f t="shared" si="3"/>
        <v>-3.2000000000000001E-2</v>
      </c>
    </row>
    <row r="40" spans="1:7" x14ac:dyDescent="0.25">
      <c r="A40" s="10" t="s">
        <v>48</v>
      </c>
      <c r="B40" s="14">
        <f>DWH!AA22</f>
        <v>1864</v>
      </c>
      <c r="C40" s="14">
        <f>DWH!AB22</f>
        <v>1917</v>
      </c>
      <c r="D40" s="14">
        <f t="shared" si="2"/>
        <v>-53</v>
      </c>
      <c r="E40" s="23">
        <f t="shared" si="3"/>
        <v>-2.8000000000000001E-2</v>
      </c>
    </row>
    <row r="41" spans="1:7" x14ac:dyDescent="0.25">
      <c r="A41" s="10" t="s">
        <v>6</v>
      </c>
      <c r="B41" s="14">
        <f>DWH!AA23</f>
        <v>549</v>
      </c>
      <c r="C41" s="14">
        <f>DWH!AB23</f>
        <v>506</v>
      </c>
      <c r="D41" s="14">
        <f t="shared" si="2"/>
        <v>43</v>
      </c>
      <c r="E41" s="23">
        <f t="shared" si="3"/>
        <v>8.5000000000000006E-2</v>
      </c>
    </row>
    <row r="42" spans="1:7" x14ac:dyDescent="0.25">
      <c r="A42" s="10" t="s">
        <v>93</v>
      </c>
      <c r="B42" s="14">
        <f>DWH!AA24</f>
        <v>78</v>
      </c>
      <c r="C42" s="14">
        <f>DWH!AB24</f>
        <v>67</v>
      </c>
      <c r="D42" s="14">
        <f t="shared" si="2"/>
        <v>11</v>
      </c>
      <c r="E42" s="23">
        <f t="shared" si="3"/>
        <v>0.16400000000000001</v>
      </c>
    </row>
    <row r="43" spans="1:7" x14ac:dyDescent="0.25">
      <c r="A43" s="10" t="s">
        <v>8</v>
      </c>
      <c r="B43" s="14">
        <f>DWH!AA25</f>
        <v>1388</v>
      </c>
      <c r="C43" s="14">
        <f>DWH!AB25</f>
        <v>1217</v>
      </c>
      <c r="D43" s="14">
        <f t="shared" si="2"/>
        <v>171</v>
      </c>
      <c r="E43" s="23">
        <f t="shared" si="3"/>
        <v>0.14099999999999999</v>
      </c>
    </row>
    <row r="44" spans="1:7" x14ac:dyDescent="0.25">
      <c r="A44" s="10" t="s">
        <v>9</v>
      </c>
      <c r="B44" s="14">
        <f>DWH!AA26</f>
        <v>648</v>
      </c>
      <c r="C44" s="14">
        <f>DWH!AB26</f>
        <v>547</v>
      </c>
      <c r="D44" s="14">
        <f t="shared" si="2"/>
        <v>101</v>
      </c>
      <c r="E44" s="23">
        <f t="shared" si="3"/>
        <v>0.185</v>
      </c>
    </row>
    <row r="45" spans="1:7" x14ac:dyDescent="0.25">
      <c r="A45" s="10" t="s">
        <v>10</v>
      </c>
      <c r="B45" s="14">
        <f>DWH!AA27</f>
        <v>2609</v>
      </c>
      <c r="C45" s="14">
        <f>DWH!AB27</f>
        <v>2625</v>
      </c>
      <c r="D45" s="14">
        <f t="shared" si="2"/>
        <v>-16</v>
      </c>
      <c r="E45" s="23">
        <f t="shared" si="3"/>
        <v>-6.0000000000000001E-3</v>
      </c>
    </row>
    <row r="46" spans="1:7" x14ac:dyDescent="0.25">
      <c r="A46" s="10" t="s">
        <v>11</v>
      </c>
      <c r="B46" s="14">
        <f>DWH!AA28</f>
        <v>1045</v>
      </c>
      <c r="C46" s="14">
        <f>DWH!AB28</f>
        <v>970</v>
      </c>
      <c r="D46" s="14">
        <f t="shared" si="2"/>
        <v>75</v>
      </c>
      <c r="E46" s="23">
        <f t="shared" si="3"/>
        <v>7.6999999999999999E-2</v>
      </c>
    </row>
    <row r="47" spans="1:7" x14ac:dyDescent="0.25">
      <c r="A47" s="60" t="s">
        <v>12</v>
      </c>
      <c r="B47" s="11">
        <f>DWH!AA64</f>
        <v>624</v>
      </c>
      <c r="C47" s="11">
        <f>DWH!AB64</f>
        <v>629</v>
      </c>
      <c r="D47" s="14">
        <f t="shared" si="2"/>
        <v>-5</v>
      </c>
      <c r="E47" s="23">
        <f t="shared" si="3"/>
        <v>-8.0000000000000002E-3</v>
      </c>
    </row>
    <row r="48" spans="1:7" ht="15.75" thickBot="1" x14ac:dyDescent="0.3">
      <c r="A48" s="60" t="s">
        <v>13</v>
      </c>
      <c r="B48" s="17">
        <f>DWH!AA65</f>
        <v>756</v>
      </c>
      <c r="C48" s="17">
        <f>DWH!AB65</f>
        <v>732</v>
      </c>
      <c r="D48" s="28">
        <f t="shared" si="2"/>
        <v>24</v>
      </c>
      <c r="E48" s="29">
        <f t="shared" si="3"/>
        <v>3.3000000000000002E-2</v>
      </c>
    </row>
    <row r="49" spans="1:7" ht="16.5" thickTop="1" thickBot="1" x14ac:dyDescent="0.3">
      <c r="A49" s="64" t="s">
        <v>17</v>
      </c>
      <c r="B49" s="22">
        <f>DWH!Z74</f>
        <v>97</v>
      </c>
      <c r="C49" s="22">
        <f>DWH!AA74</f>
        <v>104</v>
      </c>
      <c r="D49" s="22">
        <f t="shared" si="2"/>
        <v>-7</v>
      </c>
      <c r="E49" s="24">
        <f t="shared" si="3"/>
        <v>-6.7000000000000004E-2</v>
      </c>
    </row>
    <row r="50" spans="1:7" ht="15.75" thickTop="1" x14ac:dyDescent="0.25">
      <c r="A50" s="60" t="s">
        <v>19</v>
      </c>
      <c r="B50" s="20">
        <f>DWH!AA106</f>
        <v>215</v>
      </c>
      <c r="C50" s="20">
        <f>DWH!AB106</f>
        <v>243</v>
      </c>
      <c r="D50" s="14">
        <f t="shared" si="2"/>
        <v>-28</v>
      </c>
      <c r="E50" s="23">
        <f t="shared" si="3"/>
        <v>-0.115</v>
      </c>
    </row>
    <row r="51" spans="1:7" x14ac:dyDescent="0.25">
      <c r="A51" s="60" t="s">
        <v>20</v>
      </c>
      <c r="B51" s="12">
        <f>DWH!AA107</f>
        <v>1057</v>
      </c>
      <c r="C51" s="12">
        <f>DWH!AB107</f>
        <v>1070</v>
      </c>
      <c r="D51" s="14">
        <f t="shared" si="2"/>
        <v>-13</v>
      </c>
      <c r="E51" s="23">
        <f t="shared" si="3"/>
        <v>-1.2E-2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97</v>
      </c>
      <c r="B54" s="2"/>
      <c r="C54" s="2"/>
      <c r="D54" s="1"/>
      <c r="E54" s="1"/>
    </row>
    <row r="55" spans="1:7" ht="15" customHeight="1" x14ac:dyDescent="0.25">
      <c r="A55" s="236" t="s">
        <v>1</v>
      </c>
      <c r="B55" s="47" t="str">
        <f>'AMS Wien'!$B$6</f>
        <v>akt. Monat</v>
      </c>
      <c r="C55" s="47" t="str">
        <f>'AMS Wien'!$C$6</f>
        <v>akt. Monat Vorjahr</v>
      </c>
      <c r="D55" s="238" t="s">
        <v>94</v>
      </c>
      <c r="E55" s="238" t="s">
        <v>95</v>
      </c>
    </row>
    <row r="56" spans="1:7" ht="15.75" thickBot="1" x14ac:dyDescent="0.3">
      <c r="A56" s="237"/>
      <c r="B56" s="48">
        <f>B7</f>
        <v>46113</v>
      </c>
      <c r="C56" s="48">
        <f>C7</f>
        <v>45750</v>
      </c>
      <c r="D56" s="239"/>
      <c r="E56" s="239"/>
      <c r="G56" s="32"/>
    </row>
    <row r="57" spans="1:7" ht="15.75" thickTop="1" x14ac:dyDescent="0.25">
      <c r="A57" s="59" t="s">
        <v>2</v>
      </c>
      <c r="B57" s="14">
        <f>DWH!AA29</f>
        <v>4153</v>
      </c>
      <c r="C57" s="14">
        <f>DWH!AB29</f>
        <v>4235</v>
      </c>
      <c r="D57" s="14">
        <f>B57-C57</f>
        <v>-82</v>
      </c>
      <c r="E57" s="23">
        <f>D57/C57</f>
        <v>-1.9E-2</v>
      </c>
    </row>
    <row r="58" spans="1:7" x14ac:dyDescent="0.25">
      <c r="A58" s="10" t="s">
        <v>3</v>
      </c>
      <c r="B58" s="14">
        <f>DWH!AA30</f>
        <v>445</v>
      </c>
      <c r="C58" s="14">
        <f>DWH!AB30</f>
        <v>449</v>
      </c>
      <c r="D58" s="14">
        <f t="shared" ref="D58:D73" si="4">B58-C58</f>
        <v>-4</v>
      </c>
      <c r="E58" s="23">
        <f t="shared" ref="E58:E73" si="5">D58/C58</f>
        <v>-8.9999999999999993E-3</v>
      </c>
    </row>
    <row r="59" spans="1:7" x14ac:dyDescent="0.25">
      <c r="A59" s="10" t="s">
        <v>103</v>
      </c>
      <c r="B59" s="14">
        <f>DWH!AA31</f>
        <v>2480</v>
      </c>
      <c r="C59" s="14">
        <f>DWH!AB31</f>
        <v>2586</v>
      </c>
      <c r="D59" s="14">
        <f t="shared" si="4"/>
        <v>-106</v>
      </c>
      <c r="E59" s="23">
        <f t="shared" si="5"/>
        <v>-4.1000000000000002E-2</v>
      </c>
    </row>
    <row r="60" spans="1:7" x14ac:dyDescent="0.25">
      <c r="A60" s="10" t="s">
        <v>104</v>
      </c>
      <c r="B60" s="14">
        <f>DWH!AA32</f>
        <v>1228</v>
      </c>
      <c r="C60" s="14">
        <f>DWH!AB32</f>
        <v>1200</v>
      </c>
      <c r="D60" s="14">
        <f t="shared" si="4"/>
        <v>28</v>
      </c>
      <c r="E60" s="23">
        <f t="shared" si="5"/>
        <v>2.3E-2</v>
      </c>
    </row>
    <row r="61" spans="1:7" x14ac:dyDescent="0.25">
      <c r="A61" s="10" t="s">
        <v>4</v>
      </c>
      <c r="B61" s="14">
        <f>DWH!AA33</f>
        <v>2051</v>
      </c>
      <c r="C61" s="14">
        <f>DWH!AB33</f>
        <v>2203</v>
      </c>
      <c r="D61" s="14">
        <f t="shared" si="4"/>
        <v>-152</v>
      </c>
      <c r="E61" s="23">
        <f t="shared" si="5"/>
        <v>-6.9000000000000006E-2</v>
      </c>
    </row>
    <row r="62" spans="1:7" x14ac:dyDescent="0.25">
      <c r="A62" s="10" t="s">
        <v>5</v>
      </c>
      <c r="B62" s="14">
        <f>DWH!AA34</f>
        <v>2161</v>
      </c>
      <c r="C62" s="14">
        <f>DWH!AB34</f>
        <v>2328</v>
      </c>
      <c r="D62" s="14">
        <f t="shared" si="4"/>
        <v>-167</v>
      </c>
      <c r="E62" s="23">
        <f t="shared" si="5"/>
        <v>-7.1999999999999995E-2</v>
      </c>
    </row>
    <row r="63" spans="1:7" x14ac:dyDescent="0.25">
      <c r="A63" s="10" t="s">
        <v>6</v>
      </c>
      <c r="B63" s="14">
        <f>DWH!AA35</f>
        <v>676</v>
      </c>
      <c r="C63" s="14">
        <f>DWH!AB35</f>
        <v>646</v>
      </c>
      <c r="D63" s="14">
        <f t="shared" si="4"/>
        <v>30</v>
      </c>
      <c r="E63" s="23">
        <f t="shared" si="5"/>
        <v>4.5999999999999999E-2</v>
      </c>
    </row>
    <row r="64" spans="1:7" x14ac:dyDescent="0.25">
      <c r="A64" s="10" t="s">
        <v>93</v>
      </c>
      <c r="B64" s="14">
        <f>DWH!AA36</f>
        <v>110</v>
      </c>
      <c r="C64" s="14">
        <f>DWH!AB36</f>
        <v>100</v>
      </c>
      <c r="D64" s="14">
        <f t="shared" si="4"/>
        <v>10</v>
      </c>
      <c r="E64" s="23">
        <f t="shared" si="5"/>
        <v>0.1</v>
      </c>
    </row>
    <row r="65" spans="1:5" x14ac:dyDescent="0.25">
      <c r="A65" s="10" t="s">
        <v>8</v>
      </c>
      <c r="B65" s="14">
        <f>DWH!AA37</f>
        <v>1695</v>
      </c>
      <c r="C65" s="14">
        <f>DWH!AB37</f>
        <v>1644</v>
      </c>
      <c r="D65" s="14">
        <f t="shared" si="4"/>
        <v>51</v>
      </c>
      <c r="E65" s="23">
        <f t="shared" si="5"/>
        <v>3.1E-2</v>
      </c>
    </row>
    <row r="66" spans="1:5" x14ac:dyDescent="0.25">
      <c r="A66" s="10" t="s">
        <v>9</v>
      </c>
      <c r="B66" s="14">
        <f>DWH!AA38</f>
        <v>920</v>
      </c>
      <c r="C66" s="14">
        <f>DWH!AB38</f>
        <v>858</v>
      </c>
      <c r="D66" s="14">
        <f t="shared" si="4"/>
        <v>62</v>
      </c>
      <c r="E66" s="23">
        <f t="shared" si="5"/>
        <v>7.1999999999999995E-2</v>
      </c>
    </row>
    <row r="67" spans="1:5" x14ac:dyDescent="0.25">
      <c r="A67" s="10" t="s">
        <v>10</v>
      </c>
      <c r="B67" s="14">
        <f>DWH!AA39</f>
        <v>3008</v>
      </c>
      <c r="C67" s="14">
        <f>DWH!AB39</f>
        <v>3197</v>
      </c>
      <c r="D67" s="14">
        <f t="shared" si="4"/>
        <v>-189</v>
      </c>
      <c r="E67" s="23">
        <f t="shared" si="5"/>
        <v>-5.8999999999999997E-2</v>
      </c>
    </row>
    <row r="68" spans="1:5" x14ac:dyDescent="0.25">
      <c r="A68" s="10" t="s">
        <v>11</v>
      </c>
      <c r="B68" s="14">
        <f>DWH!AA40</f>
        <v>1247</v>
      </c>
      <c r="C68" s="14">
        <f>DWH!AB40</f>
        <v>1194</v>
      </c>
      <c r="D68" s="14">
        <f t="shared" si="4"/>
        <v>53</v>
      </c>
      <c r="E68" s="23">
        <f t="shared" si="5"/>
        <v>4.3999999999999997E-2</v>
      </c>
    </row>
    <row r="69" spans="1:5" x14ac:dyDescent="0.25">
      <c r="A69" s="60" t="s">
        <v>12</v>
      </c>
      <c r="B69" s="11">
        <f>DWH!AA66</f>
        <v>752</v>
      </c>
      <c r="C69" s="11">
        <f>DWH!AB66</f>
        <v>793</v>
      </c>
      <c r="D69" s="14">
        <f t="shared" si="4"/>
        <v>-41</v>
      </c>
      <c r="E69" s="23">
        <f t="shared" si="5"/>
        <v>-5.1999999999999998E-2</v>
      </c>
    </row>
    <row r="70" spans="1:5" ht="15.75" thickBot="1" x14ac:dyDescent="0.3">
      <c r="A70" s="60" t="s">
        <v>13</v>
      </c>
      <c r="B70" s="11">
        <f>DWH!AA67</f>
        <v>1095</v>
      </c>
      <c r="C70" s="11">
        <f>DWH!AB67</f>
        <v>1090</v>
      </c>
      <c r="D70" s="28">
        <f t="shared" si="4"/>
        <v>5</v>
      </c>
      <c r="E70" s="29">
        <f t="shared" si="5"/>
        <v>5.0000000000000001E-3</v>
      </c>
    </row>
    <row r="71" spans="1:5" ht="16.5" thickTop="1" thickBot="1" x14ac:dyDescent="0.3">
      <c r="A71" s="64" t="s">
        <v>17</v>
      </c>
      <c r="B71" s="22">
        <f>DWH!Z75</f>
        <v>139</v>
      </c>
      <c r="C71" s="22">
        <f>DWH!AA75</f>
        <v>137</v>
      </c>
      <c r="D71" s="22">
        <f t="shared" si="4"/>
        <v>2</v>
      </c>
      <c r="E71" s="24">
        <f t="shared" si="5"/>
        <v>1.4999999999999999E-2</v>
      </c>
    </row>
    <row r="72" spans="1:5" ht="15.75" thickTop="1" x14ac:dyDescent="0.25">
      <c r="A72" s="60" t="s">
        <v>19</v>
      </c>
      <c r="B72" s="12">
        <f>DWH!AA108</f>
        <v>184</v>
      </c>
      <c r="C72" s="12">
        <f>DWH!AB108</f>
        <v>242</v>
      </c>
      <c r="D72" s="14">
        <f t="shared" si="4"/>
        <v>-58</v>
      </c>
      <c r="E72" s="23">
        <f t="shared" si="5"/>
        <v>-0.24</v>
      </c>
    </row>
    <row r="73" spans="1:5" x14ac:dyDescent="0.25">
      <c r="A73" s="60" t="s">
        <v>20</v>
      </c>
      <c r="B73" s="12">
        <f>DWH!AA109</f>
        <v>1071</v>
      </c>
      <c r="C73" s="12">
        <f>DWH!AB109</f>
        <v>1299</v>
      </c>
      <c r="D73" s="14">
        <f t="shared" si="4"/>
        <v>-228</v>
      </c>
      <c r="E73" s="23">
        <f t="shared" si="5"/>
        <v>-0.17599999999999999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38" customWidth="1"/>
    <col min="2" max="5" width="13.140625" style="38" customWidth="1"/>
  </cols>
  <sheetData>
    <row r="1" spans="1:7" ht="30" customHeight="1" x14ac:dyDescent="0.25">
      <c r="A1" s="8"/>
      <c r="B1" s="1"/>
      <c r="C1" s="45"/>
      <c r="D1" s="49">
        <f>'AMS Wien'!D1</f>
        <v>46113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44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236" t="s">
        <v>1</v>
      </c>
      <c r="B6" s="47" t="str">
        <f>'AMS Wien'!$B$6</f>
        <v>akt. Monat</v>
      </c>
      <c r="C6" s="47" t="str">
        <f>'AMS Wien'!$C$6</f>
        <v>akt. Monat Vorjahr</v>
      </c>
      <c r="D6" s="238" t="s">
        <v>94</v>
      </c>
      <c r="E6" s="238" t="s">
        <v>95</v>
      </c>
      <c r="F6" s="1"/>
      <c r="G6" s="1"/>
    </row>
    <row r="7" spans="1:7" ht="15.75" thickBot="1" x14ac:dyDescent="0.3">
      <c r="A7" s="237"/>
      <c r="B7" s="48">
        <f>'AMS Wien'!B7</f>
        <v>46113</v>
      </c>
      <c r="C7" s="48">
        <f>'AMS Wien'!C7</f>
        <v>45750</v>
      </c>
      <c r="D7" s="239"/>
      <c r="E7" s="239"/>
      <c r="G7" s="32"/>
    </row>
    <row r="8" spans="1:7" ht="15.75" thickTop="1" x14ac:dyDescent="0.25">
      <c r="A8" s="59" t="s">
        <v>2</v>
      </c>
      <c r="B8" s="14">
        <f>DWH!AC5</f>
        <v>2360</v>
      </c>
      <c r="C8" s="14">
        <f>DWH!AD5</f>
        <v>2070</v>
      </c>
      <c r="D8" s="14">
        <f>B8-C8</f>
        <v>290</v>
      </c>
      <c r="E8" s="23">
        <f>D8/C8</f>
        <v>0.14000000000000001</v>
      </c>
      <c r="F8" s="1"/>
      <c r="G8" s="1"/>
    </row>
    <row r="9" spans="1:7" x14ac:dyDescent="0.25">
      <c r="A9" s="10" t="s">
        <v>3</v>
      </c>
      <c r="B9" s="14">
        <f>DWH!AC6</f>
        <v>208</v>
      </c>
      <c r="C9" s="14">
        <f>DWH!AD6</f>
        <v>166</v>
      </c>
      <c r="D9" s="14">
        <f t="shared" ref="D9:D28" si="0">B9-C9</f>
        <v>42</v>
      </c>
      <c r="E9" s="23">
        <f t="shared" ref="E9:E28" si="1">D9/C9</f>
        <v>0.253</v>
      </c>
      <c r="F9" s="1"/>
      <c r="G9" s="1"/>
    </row>
    <row r="10" spans="1:7" x14ac:dyDescent="0.25">
      <c r="A10" s="10" t="s">
        <v>103</v>
      </c>
      <c r="B10" s="14">
        <f>DWH!AC7</f>
        <v>1441</v>
      </c>
      <c r="C10" s="14">
        <f>DWH!AD7</f>
        <v>1300</v>
      </c>
      <c r="D10" s="14">
        <f t="shared" si="0"/>
        <v>141</v>
      </c>
      <c r="E10" s="23">
        <f t="shared" si="1"/>
        <v>0.108</v>
      </c>
      <c r="F10" s="1"/>
      <c r="G10" s="1"/>
    </row>
    <row r="11" spans="1:7" x14ac:dyDescent="0.25">
      <c r="A11" s="10" t="s">
        <v>104</v>
      </c>
      <c r="B11" s="14">
        <f>DWH!AC8</f>
        <v>711</v>
      </c>
      <c r="C11" s="14">
        <f>DWH!AD8</f>
        <v>604</v>
      </c>
      <c r="D11" s="14">
        <f t="shared" si="0"/>
        <v>107</v>
      </c>
      <c r="E11" s="23">
        <f t="shared" si="1"/>
        <v>0.17699999999999999</v>
      </c>
      <c r="F11" s="1"/>
      <c r="G11" s="1"/>
    </row>
    <row r="12" spans="1:7" x14ac:dyDescent="0.25">
      <c r="A12" s="10" t="s">
        <v>4</v>
      </c>
      <c r="B12" s="14">
        <f>DWH!AC9</f>
        <v>787</v>
      </c>
      <c r="C12" s="14">
        <f>DWH!AD9</f>
        <v>718</v>
      </c>
      <c r="D12" s="14">
        <f t="shared" si="0"/>
        <v>69</v>
      </c>
      <c r="E12" s="23">
        <f t="shared" si="1"/>
        <v>9.6000000000000002E-2</v>
      </c>
      <c r="F12" s="1"/>
      <c r="G12" s="1"/>
    </row>
    <row r="13" spans="1:7" x14ac:dyDescent="0.25">
      <c r="A13" s="10" t="s">
        <v>5</v>
      </c>
      <c r="B13" s="14">
        <f>DWH!AC10</f>
        <v>1074</v>
      </c>
      <c r="C13" s="14">
        <f>DWH!AD10</f>
        <v>980</v>
      </c>
      <c r="D13" s="14">
        <f t="shared" si="0"/>
        <v>94</v>
      </c>
      <c r="E13" s="23">
        <f t="shared" si="1"/>
        <v>9.6000000000000002E-2</v>
      </c>
      <c r="F13" s="1"/>
      <c r="G13" s="1"/>
    </row>
    <row r="14" spans="1:7" x14ac:dyDescent="0.25">
      <c r="A14" s="10" t="s">
        <v>6</v>
      </c>
      <c r="B14" s="14">
        <f>DWH!AC11</f>
        <v>296</v>
      </c>
      <c r="C14" s="14">
        <f>DWH!AD11</f>
        <v>270</v>
      </c>
      <c r="D14" s="14">
        <f t="shared" si="0"/>
        <v>26</v>
      </c>
      <c r="E14" s="23">
        <f t="shared" si="1"/>
        <v>9.6000000000000002E-2</v>
      </c>
      <c r="F14" s="1"/>
      <c r="G14" s="1"/>
    </row>
    <row r="15" spans="1:7" x14ac:dyDescent="0.25">
      <c r="A15" s="10" t="s">
        <v>93</v>
      </c>
      <c r="B15" s="14">
        <f>DWH!AC12</f>
        <v>64</v>
      </c>
      <c r="C15" s="14">
        <f>DWH!AD12</f>
        <v>50</v>
      </c>
      <c r="D15" s="14">
        <f t="shared" si="0"/>
        <v>14</v>
      </c>
      <c r="E15" s="23">
        <f t="shared" si="1"/>
        <v>0.28000000000000003</v>
      </c>
      <c r="F15" s="1"/>
      <c r="G15" s="1"/>
    </row>
    <row r="16" spans="1:7" x14ac:dyDescent="0.25">
      <c r="A16" s="10" t="s">
        <v>8</v>
      </c>
      <c r="B16" s="14">
        <f>DWH!AC13</f>
        <v>1011</v>
      </c>
      <c r="C16" s="14">
        <f>DWH!AD13</f>
        <v>754</v>
      </c>
      <c r="D16" s="14">
        <f t="shared" si="0"/>
        <v>257</v>
      </c>
      <c r="E16" s="23">
        <f t="shared" si="1"/>
        <v>0.34100000000000003</v>
      </c>
      <c r="F16" s="1"/>
      <c r="G16" s="1"/>
    </row>
    <row r="17" spans="1:7" x14ac:dyDescent="0.25">
      <c r="A17" s="10" t="s">
        <v>9</v>
      </c>
      <c r="B17" s="14">
        <f>DWH!AC14</f>
        <v>485</v>
      </c>
      <c r="C17" s="14">
        <f>DWH!AD14</f>
        <v>344</v>
      </c>
      <c r="D17" s="14">
        <f t="shared" si="0"/>
        <v>141</v>
      </c>
      <c r="E17" s="23">
        <f t="shared" si="1"/>
        <v>0.41</v>
      </c>
      <c r="F17" s="1"/>
      <c r="G17" s="1"/>
    </row>
    <row r="18" spans="1:7" x14ac:dyDescent="0.25">
      <c r="A18" s="10" t="s">
        <v>10</v>
      </c>
      <c r="B18" s="14">
        <f>DWH!AC15</f>
        <v>1339</v>
      </c>
      <c r="C18" s="14">
        <f>DWH!AD15</f>
        <v>1237</v>
      </c>
      <c r="D18" s="14">
        <f t="shared" si="0"/>
        <v>102</v>
      </c>
      <c r="E18" s="23">
        <f t="shared" si="1"/>
        <v>8.2000000000000003E-2</v>
      </c>
      <c r="F18" s="1"/>
      <c r="G18" s="1"/>
    </row>
    <row r="19" spans="1:7" x14ac:dyDescent="0.25">
      <c r="A19" s="10" t="s">
        <v>11</v>
      </c>
      <c r="B19" s="14">
        <f>DWH!AC16</f>
        <v>566</v>
      </c>
      <c r="C19" s="14">
        <f>DWH!AD16</f>
        <v>503</v>
      </c>
      <c r="D19" s="14">
        <f t="shared" si="0"/>
        <v>63</v>
      </c>
      <c r="E19" s="23">
        <f t="shared" si="1"/>
        <v>0.125</v>
      </c>
      <c r="F19" s="1"/>
      <c r="G19" s="1"/>
    </row>
    <row r="20" spans="1:7" x14ac:dyDescent="0.25">
      <c r="A20" s="60" t="s">
        <v>12</v>
      </c>
      <c r="B20" s="11">
        <f>DWH!AC62</f>
        <v>422</v>
      </c>
      <c r="C20" s="11">
        <f>DWH!AD62</f>
        <v>373</v>
      </c>
      <c r="D20" s="14">
        <f t="shared" si="0"/>
        <v>49</v>
      </c>
      <c r="E20" s="23">
        <f t="shared" si="1"/>
        <v>0.13100000000000001</v>
      </c>
      <c r="F20" s="1"/>
      <c r="G20" s="1"/>
    </row>
    <row r="21" spans="1:7" ht="15.75" customHeight="1" thickBot="1" x14ac:dyDescent="0.3">
      <c r="A21" s="61" t="s">
        <v>13</v>
      </c>
      <c r="B21" s="17">
        <f>DWH!AC63</f>
        <v>494</v>
      </c>
      <c r="C21" s="17">
        <f>DWH!AD63</f>
        <v>521</v>
      </c>
      <c r="D21" s="28">
        <f t="shared" si="0"/>
        <v>-27</v>
      </c>
      <c r="E21" s="29">
        <f t="shared" si="1"/>
        <v>-5.1999999999999998E-2</v>
      </c>
      <c r="F21" s="1"/>
      <c r="G21" s="1"/>
    </row>
    <row r="22" spans="1:7" ht="15.75" thickTop="1" x14ac:dyDescent="0.25">
      <c r="A22" s="59" t="s">
        <v>66</v>
      </c>
      <c r="B22" s="19">
        <f>DWH!AB89</f>
        <v>249</v>
      </c>
      <c r="C22" s="19">
        <f>DWH!AC89</f>
        <v>386</v>
      </c>
      <c r="D22" s="19">
        <f t="shared" si="0"/>
        <v>-137</v>
      </c>
      <c r="E22" s="58">
        <f t="shared" si="1"/>
        <v>-0.35499999999999998</v>
      </c>
      <c r="F22" s="1"/>
      <c r="G22" s="1"/>
    </row>
    <row r="23" spans="1:7" x14ac:dyDescent="0.25">
      <c r="A23" s="60" t="s">
        <v>15</v>
      </c>
      <c r="B23" s="11">
        <f>DWH!AB96</f>
        <v>175</v>
      </c>
      <c r="C23" s="11">
        <f>DWH!AC96</f>
        <v>218</v>
      </c>
      <c r="D23" s="14">
        <f t="shared" si="0"/>
        <v>-43</v>
      </c>
      <c r="E23" s="23">
        <f t="shared" si="1"/>
        <v>-0.19700000000000001</v>
      </c>
      <c r="F23" s="1"/>
      <c r="G23" s="1"/>
    </row>
    <row r="24" spans="1:7" ht="15.75" thickBot="1" x14ac:dyDescent="0.3">
      <c r="A24" s="61" t="s">
        <v>16</v>
      </c>
      <c r="B24" s="17">
        <f>DWH!AB97</f>
        <v>189</v>
      </c>
      <c r="C24" s="17">
        <f>DWH!AC97</f>
        <v>214</v>
      </c>
      <c r="D24" s="28">
        <f t="shared" si="0"/>
        <v>-25</v>
      </c>
      <c r="E24" s="29">
        <f t="shared" si="1"/>
        <v>-0.11700000000000001</v>
      </c>
      <c r="F24" s="1"/>
      <c r="G24" s="1"/>
    </row>
    <row r="25" spans="1:7" ht="15.75" thickTop="1" x14ac:dyDescent="0.25">
      <c r="A25" s="59" t="s">
        <v>17</v>
      </c>
      <c r="B25" s="19">
        <f>DWH!AB73</f>
        <v>68</v>
      </c>
      <c r="C25" s="19">
        <f>DWH!AC73</f>
        <v>56</v>
      </c>
      <c r="D25" s="19">
        <f t="shared" si="0"/>
        <v>12</v>
      </c>
      <c r="E25" s="58">
        <f t="shared" si="1"/>
        <v>0.214</v>
      </c>
    </row>
    <row r="26" spans="1:7" ht="15.75" thickBot="1" x14ac:dyDescent="0.3">
      <c r="A26" s="62" t="s">
        <v>18</v>
      </c>
      <c r="B26" s="17">
        <f>DWH!AB82</f>
        <v>10</v>
      </c>
      <c r="C26" s="17">
        <f>DWH!AC82</f>
        <v>20</v>
      </c>
      <c r="D26" s="28">
        <f t="shared" si="0"/>
        <v>-10</v>
      </c>
      <c r="E26" s="29">
        <f t="shared" si="1"/>
        <v>-0.5</v>
      </c>
    </row>
    <row r="27" spans="1:7" ht="15.75" thickTop="1" x14ac:dyDescent="0.25">
      <c r="A27" s="63" t="s">
        <v>19</v>
      </c>
      <c r="B27" s="57">
        <f>DWH!AC104</f>
        <v>132</v>
      </c>
      <c r="C27" s="57">
        <f>DWH!AD104</f>
        <v>145</v>
      </c>
      <c r="D27" s="19">
        <f t="shared" si="0"/>
        <v>-13</v>
      </c>
      <c r="E27" s="58">
        <f t="shared" si="1"/>
        <v>-0.09</v>
      </c>
    </row>
    <row r="28" spans="1:7" x14ac:dyDescent="0.25">
      <c r="A28" s="60" t="s">
        <v>20</v>
      </c>
      <c r="B28" s="20">
        <f>DWH!AC105</f>
        <v>547</v>
      </c>
      <c r="C28" s="20">
        <f>DWH!AD105</f>
        <v>640</v>
      </c>
      <c r="D28" s="14">
        <f t="shared" si="0"/>
        <v>-93</v>
      </c>
      <c r="E28" s="23">
        <f t="shared" si="1"/>
        <v>-0.14499999999999999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236" t="s">
        <v>1</v>
      </c>
      <c r="B33" s="47" t="str">
        <f>'AMS Wien'!$B$6</f>
        <v>akt. Monat</v>
      </c>
      <c r="C33" s="47" t="str">
        <f>'AMS Wien'!$C$6</f>
        <v>akt. Monat Vorjahr</v>
      </c>
      <c r="D33" s="238" t="s">
        <v>94</v>
      </c>
      <c r="E33" s="238" t="s">
        <v>95</v>
      </c>
    </row>
    <row r="34" spans="1:7" ht="15.75" thickBot="1" x14ac:dyDescent="0.3">
      <c r="A34" s="237"/>
      <c r="B34" s="48">
        <f>B7</f>
        <v>46113</v>
      </c>
      <c r="C34" s="48">
        <f>C7</f>
        <v>45750</v>
      </c>
      <c r="D34" s="239"/>
      <c r="E34" s="239"/>
      <c r="G34" s="32"/>
    </row>
    <row r="35" spans="1:7" ht="15.75" thickTop="1" x14ac:dyDescent="0.25">
      <c r="A35" s="59" t="s">
        <v>2</v>
      </c>
      <c r="B35" s="14">
        <f>DWH!AC17</f>
        <v>1063</v>
      </c>
      <c r="C35" s="14">
        <f>DWH!AD17</f>
        <v>899</v>
      </c>
      <c r="D35" s="14">
        <f>B35-C35</f>
        <v>164</v>
      </c>
      <c r="E35" s="23">
        <f>D35/C35</f>
        <v>0.182</v>
      </c>
    </row>
    <row r="36" spans="1:7" x14ac:dyDescent="0.25">
      <c r="A36" s="10" t="s">
        <v>3</v>
      </c>
      <c r="B36" s="14">
        <f>DWH!AC18</f>
        <v>90</v>
      </c>
      <c r="C36" s="14">
        <f>DWH!AD18</f>
        <v>73</v>
      </c>
      <c r="D36" s="14">
        <f t="shared" ref="D36:D51" si="2">B36-C36</f>
        <v>17</v>
      </c>
      <c r="E36" s="23">
        <f t="shared" ref="E36:E51" si="3">D36/C36</f>
        <v>0.23300000000000001</v>
      </c>
    </row>
    <row r="37" spans="1:7" x14ac:dyDescent="0.25">
      <c r="A37" s="10" t="s">
        <v>103</v>
      </c>
      <c r="B37" s="14">
        <f>DWH!AC19</f>
        <v>661</v>
      </c>
      <c r="C37" s="14">
        <f>DWH!AD19</f>
        <v>582</v>
      </c>
      <c r="D37" s="14">
        <f t="shared" si="2"/>
        <v>79</v>
      </c>
      <c r="E37" s="23">
        <f t="shared" si="3"/>
        <v>0.13600000000000001</v>
      </c>
    </row>
    <row r="38" spans="1:7" x14ac:dyDescent="0.25">
      <c r="A38" s="10" t="s">
        <v>104</v>
      </c>
      <c r="B38" s="14">
        <f>DWH!AC20</f>
        <v>312</v>
      </c>
      <c r="C38" s="14">
        <f>DWH!AD20</f>
        <v>244</v>
      </c>
      <c r="D38" s="14">
        <f t="shared" si="2"/>
        <v>68</v>
      </c>
      <c r="E38" s="23">
        <f t="shared" si="3"/>
        <v>0.27900000000000003</v>
      </c>
    </row>
    <row r="39" spans="1:7" x14ac:dyDescent="0.25">
      <c r="A39" s="10" t="s">
        <v>4</v>
      </c>
      <c r="B39" s="14">
        <f>DWH!AC21</f>
        <v>318</v>
      </c>
      <c r="C39" s="14">
        <f>DWH!AD21</f>
        <v>278</v>
      </c>
      <c r="D39" s="14">
        <f t="shared" si="2"/>
        <v>40</v>
      </c>
      <c r="E39" s="23">
        <f t="shared" si="3"/>
        <v>0.14399999999999999</v>
      </c>
    </row>
    <row r="40" spans="1:7" x14ac:dyDescent="0.25">
      <c r="A40" s="10" t="s">
        <v>48</v>
      </c>
      <c r="B40" s="14">
        <f>DWH!AC22</f>
        <v>539</v>
      </c>
      <c r="C40" s="14">
        <f>DWH!AD22</f>
        <v>482</v>
      </c>
      <c r="D40" s="14">
        <f t="shared" si="2"/>
        <v>57</v>
      </c>
      <c r="E40" s="23">
        <f t="shared" si="3"/>
        <v>0.11799999999999999</v>
      </c>
    </row>
    <row r="41" spans="1:7" x14ac:dyDescent="0.25">
      <c r="A41" s="10" t="s">
        <v>6</v>
      </c>
      <c r="B41" s="14">
        <f>DWH!AC23</f>
        <v>122</v>
      </c>
      <c r="C41" s="14">
        <f>DWH!AD23</f>
        <v>98</v>
      </c>
      <c r="D41" s="14">
        <f t="shared" si="2"/>
        <v>24</v>
      </c>
      <c r="E41" s="23">
        <f t="shared" si="3"/>
        <v>0.245</v>
      </c>
    </row>
    <row r="42" spans="1:7" x14ac:dyDescent="0.25">
      <c r="A42" s="10" t="s">
        <v>93</v>
      </c>
      <c r="B42" s="14">
        <f>DWH!AC24</f>
        <v>28</v>
      </c>
      <c r="C42" s="14">
        <f>DWH!AD24</f>
        <v>20</v>
      </c>
      <c r="D42" s="14">
        <f t="shared" si="2"/>
        <v>8</v>
      </c>
      <c r="E42" s="23">
        <f t="shared" si="3"/>
        <v>0.4</v>
      </c>
    </row>
    <row r="43" spans="1:7" x14ac:dyDescent="0.25">
      <c r="A43" s="10" t="s">
        <v>8</v>
      </c>
      <c r="B43" s="14">
        <f>DWH!AC25</f>
        <v>422</v>
      </c>
      <c r="C43" s="14">
        <f>DWH!AD25</f>
        <v>293</v>
      </c>
      <c r="D43" s="14">
        <f t="shared" si="2"/>
        <v>129</v>
      </c>
      <c r="E43" s="23">
        <f t="shared" si="3"/>
        <v>0.44</v>
      </c>
    </row>
    <row r="44" spans="1:7" x14ac:dyDescent="0.25">
      <c r="A44" s="10" t="s">
        <v>9</v>
      </c>
      <c r="B44" s="14">
        <f>DWH!AC26</f>
        <v>178</v>
      </c>
      <c r="C44" s="14">
        <f>DWH!AD26</f>
        <v>105</v>
      </c>
      <c r="D44" s="14">
        <f t="shared" si="2"/>
        <v>73</v>
      </c>
      <c r="E44" s="23">
        <f t="shared" si="3"/>
        <v>0.69499999999999995</v>
      </c>
    </row>
    <row r="45" spans="1:7" x14ac:dyDescent="0.25">
      <c r="A45" s="10" t="s">
        <v>10</v>
      </c>
      <c r="B45" s="14">
        <f>DWH!AC27</f>
        <v>663</v>
      </c>
      <c r="C45" s="14">
        <f>DWH!AD27</f>
        <v>593</v>
      </c>
      <c r="D45" s="14">
        <f t="shared" si="2"/>
        <v>70</v>
      </c>
      <c r="E45" s="23">
        <f t="shared" si="3"/>
        <v>0.11799999999999999</v>
      </c>
    </row>
    <row r="46" spans="1:7" x14ac:dyDescent="0.25">
      <c r="A46" s="10" t="s">
        <v>11</v>
      </c>
      <c r="B46" s="14">
        <f>DWH!AC28</f>
        <v>240</v>
      </c>
      <c r="C46" s="14">
        <f>DWH!AD28</f>
        <v>195</v>
      </c>
      <c r="D46" s="14">
        <f t="shared" si="2"/>
        <v>45</v>
      </c>
      <c r="E46" s="23">
        <f t="shared" si="3"/>
        <v>0.23100000000000001</v>
      </c>
    </row>
    <row r="47" spans="1:7" x14ac:dyDescent="0.25">
      <c r="A47" s="60" t="s">
        <v>12</v>
      </c>
      <c r="B47" s="11">
        <f>DWH!AC64</f>
        <v>212</v>
      </c>
      <c r="C47" s="11">
        <f>DWH!AD64</f>
        <v>150</v>
      </c>
      <c r="D47" s="14">
        <f t="shared" si="2"/>
        <v>62</v>
      </c>
      <c r="E47" s="23">
        <f t="shared" si="3"/>
        <v>0.41299999999999998</v>
      </c>
    </row>
    <row r="48" spans="1:7" ht="15.75" thickBot="1" x14ac:dyDescent="0.3">
      <c r="A48" s="60" t="s">
        <v>13</v>
      </c>
      <c r="B48" s="17">
        <f>DWH!AC65</f>
        <v>235</v>
      </c>
      <c r="C48" s="17">
        <f>DWH!AD65</f>
        <v>238</v>
      </c>
      <c r="D48" s="28">
        <f t="shared" si="2"/>
        <v>-3</v>
      </c>
      <c r="E48" s="29">
        <f t="shared" si="3"/>
        <v>-1.2999999999999999E-2</v>
      </c>
    </row>
    <row r="49" spans="1:7" ht="16.5" thickTop="1" thickBot="1" x14ac:dyDescent="0.3">
      <c r="A49" s="64" t="s">
        <v>17</v>
      </c>
      <c r="B49" s="22">
        <f>DWH!AB74</f>
        <v>33</v>
      </c>
      <c r="C49" s="22">
        <f>DWH!AC74</f>
        <v>23</v>
      </c>
      <c r="D49" s="22">
        <f t="shared" si="2"/>
        <v>10</v>
      </c>
      <c r="E49" s="24">
        <f t="shared" si="3"/>
        <v>0.435</v>
      </c>
    </row>
    <row r="50" spans="1:7" ht="15.75" thickTop="1" x14ac:dyDescent="0.25">
      <c r="A50" s="60" t="s">
        <v>19</v>
      </c>
      <c r="B50" s="20">
        <f>DWH!AC106</f>
        <v>84</v>
      </c>
      <c r="C50" s="20">
        <f>DWH!AD106</f>
        <v>68</v>
      </c>
      <c r="D50" s="14">
        <f t="shared" si="2"/>
        <v>16</v>
      </c>
      <c r="E50" s="23">
        <f t="shared" si="3"/>
        <v>0.23499999999999999</v>
      </c>
    </row>
    <row r="51" spans="1:7" x14ac:dyDescent="0.25">
      <c r="A51" s="60" t="s">
        <v>20</v>
      </c>
      <c r="B51" s="12">
        <f>DWH!AC107</f>
        <v>302</v>
      </c>
      <c r="C51" s="12">
        <f>DWH!AD107</f>
        <v>336</v>
      </c>
      <c r="D51" s="14">
        <f t="shared" si="2"/>
        <v>-34</v>
      </c>
      <c r="E51" s="23">
        <f t="shared" si="3"/>
        <v>-0.10100000000000001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97</v>
      </c>
      <c r="B54" s="2"/>
      <c r="C54" s="2"/>
      <c r="D54" s="1"/>
      <c r="E54" s="1"/>
    </row>
    <row r="55" spans="1:7" ht="15" customHeight="1" x14ac:dyDescent="0.25">
      <c r="A55" s="236" t="s">
        <v>1</v>
      </c>
      <c r="B55" s="47" t="str">
        <f>'AMS Wien'!$B$6</f>
        <v>akt. Monat</v>
      </c>
      <c r="C55" s="47" t="str">
        <f>'AMS Wien'!$C$6</f>
        <v>akt. Monat Vorjahr</v>
      </c>
      <c r="D55" s="238" t="s">
        <v>94</v>
      </c>
      <c r="E55" s="238" t="s">
        <v>95</v>
      </c>
    </row>
    <row r="56" spans="1:7" ht="15.75" thickBot="1" x14ac:dyDescent="0.3">
      <c r="A56" s="237"/>
      <c r="B56" s="48">
        <f>B7</f>
        <v>46113</v>
      </c>
      <c r="C56" s="48">
        <f>C7</f>
        <v>45750</v>
      </c>
      <c r="D56" s="239"/>
      <c r="E56" s="239"/>
      <c r="G56" s="32"/>
    </row>
    <row r="57" spans="1:7" ht="15.75" thickTop="1" x14ac:dyDescent="0.25">
      <c r="A57" s="59" t="s">
        <v>2</v>
      </c>
      <c r="B57" s="14">
        <f>DWH!AC29</f>
        <v>1297</v>
      </c>
      <c r="C57" s="14">
        <f>DWH!AD29</f>
        <v>1171</v>
      </c>
      <c r="D57" s="14">
        <f>B57-C57</f>
        <v>126</v>
      </c>
      <c r="E57" s="23">
        <f>D57/C57</f>
        <v>0.108</v>
      </c>
    </row>
    <row r="58" spans="1:7" x14ac:dyDescent="0.25">
      <c r="A58" s="10" t="s">
        <v>3</v>
      </c>
      <c r="B58" s="14">
        <f>DWH!AC30</f>
        <v>118</v>
      </c>
      <c r="C58" s="14">
        <f>DWH!AD30</f>
        <v>93</v>
      </c>
      <c r="D58" s="14">
        <f t="shared" ref="D58:D73" si="4">B58-C58</f>
        <v>25</v>
      </c>
      <c r="E58" s="23">
        <f t="shared" ref="E58:E73" si="5">D58/C58</f>
        <v>0.26900000000000002</v>
      </c>
    </row>
    <row r="59" spans="1:7" x14ac:dyDescent="0.25">
      <c r="A59" s="10" t="s">
        <v>103</v>
      </c>
      <c r="B59" s="14">
        <f>DWH!AC31</f>
        <v>780</v>
      </c>
      <c r="C59" s="14">
        <f>DWH!AD31</f>
        <v>718</v>
      </c>
      <c r="D59" s="14">
        <f t="shared" si="4"/>
        <v>62</v>
      </c>
      <c r="E59" s="23">
        <f t="shared" si="5"/>
        <v>8.5999999999999993E-2</v>
      </c>
    </row>
    <row r="60" spans="1:7" x14ac:dyDescent="0.25">
      <c r="A60" s="10" t="s">
        <v>104</v>
      </c>
      <c r="B60" s="14">
        <f>DWH!AC32</f>
        <v>399</v>
      </c>
      <c r="C60" s="14">
        <f>DWH!AD32</f>
        <v>360</v>
      </c>
      <c r="D60" s="14">
        <f t="shared" si="4"/>
        <v>39</v>
      </c>
      <c r="E60" s="23">
        <f t="shared" si="5"/>
        <v>0.108</v>
      </c>
    </row>
    <row r="61" spans="1:7" x14ac:dyDescent="0.25">
      <c r="A61" s="10" t="s">
        <v>4</v>
      </c>
      <c r="B61" s="14">
        <f>DWH!AC33</f>
        <v>469</v>
      </c>
      <c r="C61" s="14">
        <f>DWH!AD33</f>
        <v>440</v>
      </c>
      <c r="D61" s="14">
        <f t="shared" si="4"/>
        <v>29</v>
      </c>
      <c r="E61" s="23">
        <f t="shared" si="5"/>
        <v>6.6000000000000003E-2</v>
      </c>
    </row>
    <row r="62" spans="1:7" x14ac:dyDescent="0.25">
      <c r="A62" s="10" t="s">
        <v>5</v>
      </c>
      <c r="B62" s="14">
        <f>DWH!AC34</f>
        <v>535</v>
      </c>
      <c r="C62" s="14">
        <f>DWH!AD34</f>
        <v>498</v>
      </c>
      <c r="D62" s="14">
        <f t="shared" si="4"/>
        <v>37</v>
      </c>
      <c r="E62" s="23">
        <f t="shared" si="5"/>
        <v>7.3999999999999996E-2</v>
      </c>
    </row>
    <row r="63" spans="1:7" x14ac:dyDescent="0.25">
      <c r="A63" s="10" t="s">
        <v>6</v>
      </c>
      <c r="B63" s="14">
        <f>DWH!AC35</f>
        <v>174</v>
      </c>
      <c r="C63" s="14">
        <f>DWH!AD35</f>
        <v>172</v>
      </c>
      <c r="D63" s="14">
        <f t="shared" si="4"/>
        <v>2</v>
      </c>
      <c r="E63" s="23">
        <f t="shared" si="5"/>
        <v>1.2E-2</v>
      </c>
    </row>
    <row r="64" spans="1:7" x14ac:dyDescent="0.25">
      <c r="A64" s="10" t="s">
        <v>93</v>
      </c>
      <c r="B64" s="14">
        <f>DWH!AC36</f>
        <v>36</v>
      </c>
      <c r="C64" s="14">
        <f>DWH!AD36</f>
        <v>30</v>
      </c>
      <c r="D64" s="14">
        <f t="shared" si="4"/>
        <v>6</v>
      </c>
      <c r="E64" s="23">
        <f t="shared" si="5"/>
        <v>0.2</v>
      </c>
    </row>
    <row r="65" spans="1:5" x14ac:dyDescent="0.25">
      <c r="A65" s="10" t="s">
        <v>8</v>
      </c>
      <c r="B65" s="14">
        <f>DWH!AC37</f>
        <v>589</v>
      </c>
      <c r="C65" s="14">
        <f>DWH!AD37</f>
        <v>461</v>
      </c>
      <c r="D65" s="14">
        <f t="shared" si="4"/>
        <v>128</v>
      </c>
      <c r="E65" s="23">
        <f t="shared" si="5"/>
        <v>0.27800000000000002</v>
      </c>
    </row>
    <row r="66" spans="1:5" x14ac:dyDescent="0.25">
      <c r="A66" s="10" t="s">
        <v>9</v>
      </c>
      <c r="B66" s="14">
        <f>DWH!AC38</f>
        <v>307</v>
      </c>
      <c r="C66" s="14">
        <f>DWH!AD38</f>
        <v>239</v>
      </c>
      <c r="D66" s="14">
        <f t="shared" si="4"/>
        <v>68</v>
      </c>
      <c r="E66" s="23">
        <f t="shared" si="5"/>
        <v>0.28499999999999998</v>
      </c>
    </row>
    <row r="67" spans="1:5" x14ac:dyDescent="0.25">
      <c r="A67" s="10" t="s">
        <v>10</v>
      </c>
      <c r="B67" s="14">
        <f>DWH!AC39</f>
        <v>676</v>
      </c>
      <c r="C67" s="14">
        <f>DWH!AD39</f>
        <v>644</v>
      </c>
      <c r="D67" s="14">
        <f t="shared" si="4"/>
        <v>32</v>
      </c>
      <c r="E67" s="23">
        <f t="shared" si="5"/>
        <v>0.05</v>
      </c>
    </row>
    <row r="68" spans="1:5" x14ac:dyDescent="0.25">
      <c r="A68" s="10" t="s">
        <v>11</v>
      </c>
      <c r="B68" s="14">
        <f>DWH!AC40</f>
        <v>326</v>
      </c>
      <c r="C68" s="14">
        <f>DWH!AD40</f>
        <v>308</v>
      </c>
      <c r="D68" s="14">
        <f t="shared" si="4"/>
        <v>18</v>
      </c>
      <c r="E68" s="23">
        <f t="shared" si="5"/>
        <v>5.8000000000000003E-2</v>
      </c>
    </row>
    <row r="69" spans="1:5" x14ac:dyDescent="0.25">
      <c r="A69" s="60" t="s">
        <v>12</v>
      </c>
      <c r="B69" s="11">
        <f>DWH!AC66</f>
        <v>210</v>
      </c>
      <c r="C69" s="11">
        <f>DWH!AD66</f>
        <v>223</v>
      </c>
      <c r="D69" s="14">
        <f t="shared" si="4"/>
        <v>-13</v>
      </c>
      <c r="E69" s="23">
        <f t="shared" si="5"/>
        <v>-5.8000000000000003E-2</v>
      </c>
    </row>
    <row r="70" spans="1:5" ht="15.75" thickBot="1" x14ac:dyDescent="0.3">
      <c r="A70" s="60" t="s">
        <v>13</v>
      </c>
      <c r="B70" s="11">
        <f>DWH!AC67</f>
        <v>259</v>
      </c>
      <c r="C70" s="11">
        <f>DWH!AD67</f>
        <v>283</v>
      </c>
      <c r="D70" s="28">
        <f t="shared" si="4"/>
        <v>-24</v>
      </c>
      <c r="E70" s="29">
        <f t="shared" si="5"/>
        <v>-8.5000000000000006E-2</v>
      </c>
    </row>
    <row r="71" spans="1:5" ht="16.5" thickTop="1" thickBot="1" x14ac:dyDescent="0.3">
      <c r="A71" s="64" t="s">
        <v>17</v>
      </c>
      <c r="B71" s="22">
        <f>DWH!AB75</f>
        <v>35</v>
      </c>
      <c r="C71" s="22">
        <f>DWH!AC75</f>
        <v>33</v>
      </c>
      <c r="D71" s="22">
        <f t="shared" si="4"/>
        <v>2</v>
      </c>
      <c r="E71" s="24">
        <f t="shared" si="5"/>
        <v>6.0999999999999999E-2</v>
      </c>
    </row>
    <row r="72" spans="1:5" ht="15.75" thickTop="1" x14ac:dyDescent="0.25">
      <c r="A72" s="60" t="s">
        <v>19</v>
      </c>
      <c r="B72" s="12">
        <f>DWH!AC108</f>
        <v>48</v>
      </c>
      <c r="C72" s="12">
        <f>DWH!AD108</f>
        <v>77</v>
      </c>
      <c r="D72" s="14">
        <f t="shared" si="4"/>
        <v>-29</v>
      </c>
      <c r="E72" s="23">
        <f t="shared" si="5"/>
        <v>-0.377</v>
      </c>
    </row>
    <row r="73" spans="1:5" x14ac:dyDescent="0.25">
      <c r="A73" s="60" t="s">
        <v>20</v>
      </c>
      <c r="B73" s="12">
        <f>DWH!AC109</f>
        <v>245</v>
      </c>
      <c r="C73" s="12">
        <f>DWH!AD109</f>
        <v>304</v>
      </c>
      <c r="D73" s="14">
        <f t="shared" si="4"/>
        <v>-59</v>
      </c>
      <c r="E73" s="23">
        <f t="shared" si="5"/>
        <v>-0.19400000000000001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38" customWidth="1"/>
    <col min="2" max="5" width="13.140625" style="38" customWidth="1"/>
  </cols>
  <sheetData>
    <row r="1" spans="1:7" ht="30" customHeight="1" x14ac:dyDescent="0.25">
      <c r="A1" s="8"/>
      <c r="B1" s="1"/>
      <c r="C1" s="45"/>
      <c r="D1" s="49">
        <f>'AMS Wien'!D1</f>
        <v>46113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43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236" t="s">
        <v>1</v>
      </c>
      <c r="B6" s="47" t="str">
        <f>'AMS Wien'!$B$6</f>
        <v>akt. Monat</v>
      </c>
      <c r="C6" s="47" t="str">
        <f>'AMS Wien'!$C$6</f>
        <v>akt. Monat Vorjahr</v>
      </c>
      <c r="D6" s="238" t="s">
        <v>94</v>
      </c>
      <c r="E6" s="238" t="s">
        <v>95</v>
      </c>
      <c r="F6" s="1"/>
      <c r="G6" s="1"/>
    </row>
    <row r="7" spans="1:7" ht="15.75" thickBot="1" x14ac:dyDescent="0.3">
      <c r="A7" s="237"/>
      <c r="B7" s="48">
        <f>'AMS Wien'!B7</f>
        <v>46113</v>
      </c>
      <c r="C7" s="48">
        <f>'AMS Wien'!C7</f>
        <v>45750</v>
      </c>
      <c r="D7" s="239"/>
      <c r="E7" s="239"/>
      <c r="G7" s="32"/>
    </row>
    <row r="8" spans="1:7" ht="15.75" thickTop="1" x14ac:dyDescent="0.25">
      <c r="A8" s="59" t="s">
        <v>2</v>
      </c>
      <c r="B8" s="14">
        <f>DWH!AE5</f>
        <v>5551</v>
      </c>
      <c r="C8" s="14">
        <f>DWH!AF5</f>
        <v>5121</v>
      </c>
      <c r="D8" s="14">
        <f>B8-C8</f>
        <v>430</v>
      </c>
      <c r="E8" s="23">
        <f>D8/C8</f>
        <v>8.4000000000000005E-2</v>
      </c>
      <c r="F8" s="1"/>
      <c r="G8" s="1"/>
    </row>
    <row r="9" spans="1:7" x14ac:dyDescent="0.25">
      <c r="A9" s="10" t="s">
        <v>3</v>
      </c>
      <c r="B9" s="14">
        <f>DWH!AE6</f>
        <v>487</v>
      </c>
      <c r="C9" s="14">
        <f>DWH!AF6</f>
        <v>488</v>
      </c>
      <c r="D9" s="14">
        <f t="shared" ref="D9:D28" si="0">B9-C9</f>
        <v>-1</v>
      </c>
      <c r="E9" s="23">
        <f t="shared" ref="E9:E28" si="1">D9/C9</f>
        <v>-2E-3</v>
      </c>
      <c r="F9" s="1"/>
      <c r="G9" s="1"/>
    </row>
    <row r="10" spans="1:7" x14ac:dyDescent="0.25">
      <c r="A10" s="10" t="s">
        <v>103</v>
      </c>
      <c r="B10" s="14">
        <f>DWH!AE7</f>
        <v>3526</v>
      </c>
      <c r="C10" s="14">
        <f>DWH!AF7</f>
        <v>3272</v>
      </c>
      <c r="D10" s="14">
        <f t="shared" si="0"/>
        <v>254</v>
      </c>
      <c r="E10" s="23">
        <f t="shared" si="1"/>
        <v>7.8E-2</v>
      </c>
      <c r="F10" s="1"/>
      <c r="G10" s="1"/>
    </row>
    <row r="11" spans="1:7" x14ac:dyDescent="0.25">
      <c r="A11" s="10" t="s">
        <v>104</v>
      </c>
      <c r="B11" s="14">
        <f>DWH!AE8</f>
        <v>1538</v>
      </c>
      <c r="C11" s="14">
        <f>DWH!AF8</f>
        <v>1361</v>
      </c>
      <c r="D11" s="14">
        <f t="shared" si="0"/>
        <v>177</v>
      </c>
      <c r="E11" s="23">
        <f t="shared" si="1"/>
        <v>0.13</v>
      </c>
      <c r="F11" s="1"/>
      <c r="G11" s="1"/>
    </row>
    <row r="12" spans="1:7" x14ac:dyDescent="0.25">
      <c r="A12" s="10" t="s">
        <v>4</v>
      </c>
      <c r="B12" s="14">
        <f>DWH!AE9</f>
        <v>2333</v>
      </c>
      <c r="C12" s="14">
        <f>DWH!AF9</f>
        <v>2180</v>
      </c>
      <c r="D12" s="14">
        <f t="shared" si="0"/>
        <v>153</v>
      </c>
      <c r="E12" s="23">
        <f t="shared" si="1"/>
        <v>7.0000000000000007E-2</v>
      </c>
      <c r="F12" s="1"/>
      <c r="G12" s="1"/>
    </row>
    <row r="13" spans="1:7" x14ac:dyDescent="0.25">
      <c r="A13" s="10" t="s">
        <v>5</v>
      </c>
      <c r="B13" s="14">
        <f>DWH!AE10</f>
        <v>2748</v>
      </c>
      <c r="C13" s="14">
        <f>DWH!AF10</f>
        <v>2634</v>
      </c>
      <c r="D13" s="14">
        <f t="shared" si="0"/>
        <v>114</v>
      </c>
      <c r="E13" s="23">
        <f t="shared" si="1"/>
        <v>4.2999999999999997E-2</v>
      </c>
      <c r="F13" s="1"/>
      <c r="G13" s="1"/>
    </row>
    <row r="14" spans="1:7" x14ac:dyDescent="0.25">
      <c r="A14" s="10" t="s">
        <v>6</v>
      </c>
      <c r="B14" s="14">
        <f>DWH!AE11</f>
        <v>803</v>
      </c>
      <c r="C14" s="14">
        <f>DWH!AF11</f>
        <v>749</v>
      </c>
      <c r="D14" s="14">
        <f t="shared" si="0"/>
        <v>54</v>
      </c>
      <c r="E14" s="23">
        <f t="shared" si="1"/>
        <v>7.1999999999999995E-2</v>
      </c>
      <c r="F14" s="1"/>
      <c r="G14" s="1"/>
    </row>
    <row r="15" spans="1:7" x14ac:dyDescent="0.25">
      <c r="A15" s="10" t="s">
        <v>93</v>
      </c>
      <c r="B15" s="14">
        <f>DWH!AE12</f>
        <v>131</v>
      </c>
      <c r="C15" s="14">
        <f>DWH!AF12</f>
        <v>104</v>
      </c>
      <c r="D15" s="14">
        <f t="shared" si="0"/>
        <v>27</v>
      </c>
      <c r="E15" s="23">
        <f t="shared" si="1"/>
        <v>0.26</v>
      </c>
      <c r="F15" s="1"/>
      <c r="G15" s="1"/>
    </row>
    <row r="16" spans="1:7" x14ac:dyDescent="0.25">
      <c r="A16" s="10" t="s">
        <v>8</v>
      </c>
      <c r="B16" s="14">
        <f>DWH!AE13</f>
        <v>2370</v>
      </c>
      <c r="C16" s="14">
        <f>DWH!AF13</f>
        <v>1810</v>
      </c>
      <c r="D16" s="14">
        <f t="shared" si="0"/>
        <v>560</v>
      </c>
      <c r="E16" s="23">
        <f t="shared" si="1"/>
        <v>0.309</v>
      </c>
      <c r="F16" s="1"/>
      <c r="G16" s="1"/>
    </row>
    <row r="17" spans="1:7" x14ac:dyDescent="0.25">
      <c r="A17" s="10" t="s">
        <v>9</v>
      </c>
      <c r="B17" s="14">
        <f>DWH!AE14</f>
        <v>1189</v>
      </c>
      <c r="C17" s="14">
        <f>DWH!AF14</f>
        <v>835</v>
      </c>
      <c r="D17" s="14">
        <f t="shared" si="0"/>
        <v>354</v>
      </c>
      <c r="E17" s="23">
        <f t="shared" si="1"/>
        <v>0.42399999999999999</v>
      </c>
      <c r="F17" s="1"/>
      <c r="G17" s="1"/>
    </row>
    <row r="18" spans="1:7" x14ac:dyDescent="0.25">
      <c r="A18" s="10" t="s">
        <v>10</v>
      </c>
      <c r="B18" s="14">
        <f>DWH!AE15</f>
        <v>3665</v>
      </c>
      <c r="C18" s="14">
        <f>DWH!AF15</f>
        <v>3470</v>
      </c>
      <c r="D18" s="14">
        <f t="shared" si="0"/>
        <v>195</v>
      </c>
      <c r="E18" s="23">
        <f t="shared" si="1"/>
        <v>5.6000000000000001E-2</v>
      </c>
      <c r="F18" s="1"/>
      <c r="G18" s="1"/>
    </row>
    <row r="19" spans="1:7" x14ac:dyDescent="0.25">
      <c r="A19" s="10" t="s">
        <v>11</v>
      </c>
      <c r="B19" s="14">
        <f>DWH!AE16</f>
        <v>1481</v>
      </c>
      <c r="C19" s="14">
        <f>DWH!AF16</f>
        <v>1344</v>
      </c>
      <c r="D19" s="14">
        <f t="shared" si="0"/>
        <v>137</v>
      </c>
      <c r="E19" s="23">
        <f t="shared" si="1"/>
        <v>0.10199999999999999</v>
      </c>
      <c r="F19" s="1"/>
      <c r="G19" s="1"/>
    </row>
    <row r="20" spans="1:7" x14ac:dyDescent="0.25">
      <c r="A20" s="60" t="s">
        <v>12</v>
      </c>
      <c r="B20" s="11">
        <f>DWH!AE62</f>
        <v>924</v>
      </c>
      <c r="C20" s="11">
        <f>DWH!AF62</f>
        <v>1031</v>
      </c>
      <c r="D20" s="14">
        <f t="shared" si="0"/>
        <v>-107</v>
      </c>
      <c r="E20" s="23">
        <f t="shared" si="1"/>
        <v>-0.104</v>
      </c>
      <c r="F20" s="1"/>
      <c r="G20" s="1"/>
    </row>
    <row r="21" spans="1:7" ht="15.75" thickBot="1" x14ac:dyDescent="0.3">
      <c r="A21" s="61" t="s">
        <v>13</v>
      </c>
      <c r="B21" s="17">
        <f>DWH!AE63</f>
        <v>1204</v>
      </c>
      <c r="C21" s="17">
        <f>DWH!AF63</f>
        <v>1211</v>
      </c>
      <c r="D21" s="28">
        <f t="shared" si="0"/>
        <v>-7</v>
      </c>
      <c r="E21" s="29">
        <f t="shared" si="1"/>
        <v>-6.0000000000000001E-3</v>
      </c>
      <c r="F21" s="1"/>
      <c r="G21" s="1"/>
    </row>
    <row r="22" spans="1:7" ht="15.75" thickTop="1" x14ac:dyDescent="0.25">
      <c r="A22" s="59" t="s">
        <v>66</v>
      </c>
      <c r="B22" s="19">
        <f>DWH!AD89</f>
        <v>216</v>
      </c>
      <c r="C22" s="19">
        <f>DWH!AE89</f>
        <v>352</v>
      </c>
      <c r="D22" s="19">
        <f t="shared" si="0"/>
        <v>-136</v>
      </c>
      <c r="E22" s="58">
        <f t="shared" si="1"/>
        <v>-0.38600000000000001</v>
      </c>
      <c r="F22" s="1"/>
      <c r="G22" s="1"/>
    </row>
    <row r="23" spans="1:7" x14ac:dyDescent="0.25">
      <c r="A23" s="60" t="s">
        <v>15</v>
      </c>
      <c r="B23" s="11">
        <f>DWH!AD96</f>
        <v>200</v>
      </c>
      <c r="C23" s="11">
        <f>DWH!AE96</f>
        <v>238</v>
      </c>
      <c r="D23" s="14">
        <f t="shared" si="0"/>
        <v>-38</v>
      </c>
      <c r="E23" s="23">
        <f t="shared" si="1"/>
        <v>-0.16</v>
      </c>
      <c r="F23" s="1"/>
      <c r="G23" s="1"/>
    </row>
    <row r="24" spans="1:7" ht="15.75" thickBot="1" x14ac:dyDescent="0.3">
      <c r="A24" s="61" t="s">
        <v>16</v>
      </c>
      <c r="B24" s="17">
        <f>DWH!AD97</f>
        <v>246</v>
      </c>
      <c r="C24" s="17">
        <f>DWH!AE97</f>
        <v>161</v>
      </c>
      <c r="D24" s="28">
        <f t="shared" si="0"/>
        <v>85</v>
      </c>
      <c r="E24" s="29">
        <f t="shared" si="1"/>
        <v>0.52800000000000002</v>
      </c>
      <c r="F24" s="1"/>
      <c r="G24" s="1"/>
    </row>
    <row r="25" spans="1:7" ht="15.75" thickTop="1" x14ac:dyDescent="0.25">
      <c r="A25" s="59" t="s">
        <v>17</v>
      </c>
      <c r="B25" s="19">
        <f>DWH!AD73</f>
        <v>142</v>
      </c>
      <c r="C25" s="19">
        <f>DWH!AE73</f>
        <v>126</v>
      </c>
      <c r="D25" s="19">
        <f t="shared" si="0"/>
        <v>16</v>
      </c>
      <c r="E25" s="58">
        <f t="shared" si="1"/>
        <v>0.127</v>
      </c>
    </row>
    <row r="26" spans="1:7" ht="15.75" thickBot="1" x14ac:dyDescent="0.3">
      <c r="A26" s="62" t="s">
        <v>18</v>
      </c>
      <c r="B26" s="17">
        <f>DWH!AD82</f>
        <v>12</v>
      </c>
      <c r="C26" s="17">
        <f>DWH!AE82</f>
        <v>14</v>
      </c>
      <c r="D26" s="28">
        <f t="shared" si="0"/>
        <v>-2</v>
      </c>
      <c r="E26" s="29">
        <f t="shared" si="1"/>
        <v>-0.14299999999999999</v>
      </c>
    </row>
    <row r="27" spans="1:7" ht="15.75" thickTop="1" x14ac:dyDescent="0.25">
      <c r="A27" s="63" t="s">
        <v>19</v>
      </c>
      <c r="B27" s="57">
        <f>DWH!AE104</f>
        <v>289</v>
      </c>
      <c r="C27" s="57">
        <f>DWH!AF104</f>
        <v>296</v>
      </c>
      <c r="D27" s="19">
        <f t="shared" si="0"/>
        <v>-7</v>
      </c>
      <c r="E27" s="58">
        <f t="shared" si="1"/>
        <v>-2.4E-2</v>
      </c>
    </row>
    <row r="28" spans="1:7" x14ac:dyDescent="0.25">
      <c r="A28" s="60" t="s">
        <v>20</v>
      </c>
      <c r="B28" s="20">
        <f>DWH!AE105</f>
        <v>1353</v>
      </c>
      <c r="C28" s="20">
        <f>DWH!AF105</f>
        <v>1540</v>
      </c>
      <c r="D28" s="14">
        <f t="shared" si="0"/>
        <v>-187</v>
      </c>
      <c r="E28" s="23">
        <f t="shared" si="1"/>
        <v>-0.121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236" t="s">
        <v>1</v>
      </c>
      <c r="B33" s="47" t="str">
        <f>'AMS Wien'!$B$6</f>
        <v>akt. Monat</v>
      </c>
      <c r="C33" s="47" t="str">
        <f>'AMS Wien'!$C$6</f>
        <v>akt. Monat Vorjahr</v>
      </c>
      <c r="D33" s="238" t="s">
        <v>94</v>
      </c>
      <c r="E33" s="238" t="s">
        <v>95</v>
      </c>
    </row>
    <row r="34" spans="1:7" ht="15.75" thickBot="1" x14ac:dyDescent="0.3">
      <c r="A34" s="237"/>
      <c r="B34" s="48">
        <f>B7</f>
        <v>46113</v>
      </c>
      <c r="C34" s="48">
        <f>C7</f>
        <v>45750</v>
      </c>
      <c r="D34" s="239"/>
      <c r="E34" s="239"/>
      <c r="G34" s="32"/>
    </row>
    <row r="35" spans="1:7" ht="15.75" thickTop="1" x14ac:dyDescent="0.25">
      <c r="A35" s="59" t="s">
        <v>2</v>
      </c>
      <c r="B35" s="14">
        <f>DWH!AE17</f>
        <v>2491</v>
      </c>
      <c r="C35" s="14">
        <f>DWH!AF17</f>
        <v>2244</v>
      </c>
      <c r="D35" s="14">
        <f>B35-C35</f>
        <v>247</v>
      </c>
      <c r="E35" s="23">
        <f>D35/C35</f>
        <v>0.11</v>
      </c>
    </row>
    <row r="36" spans="1:7" x14ac:dyDescent="0.25">
      <c r="A36" s="10" t="s">
        <v>3</v>
      </c>
      <c r="B36" s="14">
        <f>DWH!AE18</f>
        <v>220</v>
      </c>
      <c r="C36" s="14">
        <f>DWH!AF18</f>
        <v>227</v>
      </c>
      <c r="D36" s="14">
        <f t="shared" ref="D36:D51" si="2">B36-C36</f>
        <v>-7</v>
      </c>
      <c r="E36" s="23">
        <f t="shared" ref="E36:E51" si="3">D36/C36</f>
        <v>-3.1E-2</v>
      </c>
    </row>
    <row r="37" spans="1:7" x14ac:dyDescent="0.25">
      <c r="A37" s="10" t="s">
        <v>103</v>
      </c>
      <c r="B37" s="14">
        <f>DWH!AE19</f>
        <v>1621</v>
      </c>
      <c r="C37" s="14">
        <f>DWH!AF19</f>
        <v>1482</v>
      </c>
      <c r="D37" s="14">
        <f t="shared" si="2"/>
        <v>139</v>
      </c>
      <c r="E37" s="23">
        <f t="shared" si="3"/>
        <v>9.4E-2</v>
      </c>
    </row>
    <row r="38" spans="1:7" x14ac:dyDescent="0.25">
      <c r="A38" s="10" t="s">
        <v>104</v>
      </c>
      <c r="B38" s="14">
        <f>DWH!AE20</f>
        <v>650</v>
      </c>
      <c r="C38" s="14">
        <f>DWH!AF20</f>
        <v>535</v>
      </c>
      <c r="D38" s="14">
        <f t="shared" si="2"/>
        <v>115</v>
      </c>
      <c r="E38" s="23">
        <f t="shared" si="3"/>
        <v>0.215</v>
      </c>
    </row>
    <row r="39" spans="1:7" x14ac:dyDescent="0.25">
      <c r="A39" s="10" t="s">
        <v>4</v>
      </c>
      <c r="B39" s="14">
        <f>DWH!AE21</f>
        <v>992</v>
      </c>
      <c r="C39" s="14">
        <f>DWH!AF21</f>
        <v>904</v>
      </c>
      <c r="D39" s="14">
        <f t="shared" si="2"/>
        <v>88</v>
      </c>
      <c r="E39" s="23">
        <f t="shared" si="3"/>
        <v>9.7000000000000003E-2</v>
      </c>
    </row>
    <row r="40" spans="1:7" x14ac:dyDescent="0.25">
      <c r="A40" s="10" t="s">
        <v>48</v>
      </c>
      <c r="B40" s="14">
        <f>DWH!AE22</f>
        <v>1232</v>
      </c>
      <c r="C40" s="14">
        <f>DWH!AF22</f>
        <v>1182</v>
      </c>
      <c r="D40" s="14">
        <f t="shared" si="2"/>
        <v>50</v>
      </c>
      <c r="E40" s="23">
        <f t="shared" si="3"/>
        <v>4.2000000000000003E-2</v>
      </c>
    </row>
    <row r="41" spans="1:7" x14ac:dyDescent="0.25">
      <c r="A41" s="10" t="s">
        <v>6</v>
      </c>
      <c r="B41" s="14">
        <f>DWH!AE23</f>
        <v>351</v>
      </c>
      <c r="C41" s="14">
        <f>DWH!AF23</f>
        <v>293</v>
      </c>
      <c r="D41" s="14">
        <f t="shared" si="2"/>
        <v>58</v>
      </c>
      <c r="E41" s="23">
        <f t="shared" si="3"/>
        <v>0.19800000000000001</v>
      </c>
    </row>
    <row r="42" spans="1:7" x14ac:dyDescent="0.25">
      <c r="A42" s="10" t="s">
        <v>93</v>
      </c>
      <c r="B42" s="14">
        <f>DWH!AE24</f>
        <v>61</v>
      </c>
      <c r="C42" s="14">
        <f>DWH!AF24</f>
        <v>45</v>
      </c>
      <c r="D42" s="14">
        <f t="shared" si="2"/>
        <v>16</v>
      </c>
      <c r="E42" s="23">
        <f t="shared" si="3"/>
        <v>0.35599999999999998</v>
      </c>
    </row>
    <row r="43" spans="1:7" x14ac:dyDescent="0.25">
      <c r="A43" s="10" t="s">
        <v>8</v>
      </c>
      <c r="B43" s="14">
        <f>DWH!AE25</f>
        <v>1033</v>
      </c>
      <c r="C43" s="14">
        <f>DWH!AF25</f>
        <v>716</v>
      </c>
      <c r="D43" s="14">
        <f t="shared" si="2"/>
        <v>317</v>
      </c>
      <c r="E43" s="23">
        <f t="shared" si="3"/>
        <v>0.443</v>
      </c>
    </row>
    <row r="44" spans="1:7" x14ac:dyDescent="0.25">
      <c r="A44" s="10" t="s">
        <v>9</v>
      </c>
      <c r="B44" s="14">
        <f>DWH!AE26</f>
        <v>495</v>
      </c>
      <c r="C44" s="14">
        <f>DWH!AF26</f>
        <v>312</v>
      </c>
      <c r="D44" s="14">
        <f t="shared" si="2"/>
        <v>183</v>
      </c>
      <c r="E44" s="23">
        <f t="shared" si="3"/>
        <v>0.58699999999999997</v>
      </c>
    </row>
    <row r="45" spans="1:7" x14ac:dyDescent="0.25">
      <c r="A45" s="10" t="s">
        <v>10</v>
      </c>
      <c r="B45" s="14">
        <f>DWH!AE27</f>
        <v>1661</v>
      </c>
      <c r="C45" s="14">
        <f>DWH!AF27</f>
        <v>1553</v>
      </c>
      <c r="D45" s="14">
        <f t="shared" si="2"/>
        <v>108</v>
      </c>
      <c r="E45" s="23">
        <f t="shared" si="3"/>
        <v>7.0000000000000007E-2</v>
      </c>
    </row>
    <row r="46" spans="1:7" x14ac:dyDescent="0.25">
      <c r="A46" s="10" t="s">
        <v>11</v>
      </c>
      <c r="B46" s="14">
        <f>DWH!AE28</f>
        <v>632</v>
      </c>
      <c r="C46" s="14">
        <f>DWH!AF28</f>
        <v>546</v>
      </c>
      <c r="D46" s="14">
        <f t="shared" si="2"/>
        <v>86</v>
      </c>
      <c r="E46" s="23">
        <f t="shared" si="3"/>
        <v>0.158</v>
      </c>
    </row>
    <row r="47" spans="1:7" x14ac:dyDescent="0.25">
      <c r="A47" s="60" t="s">
        <v>12</v>
      </c>
      <c r="B47" s="11">
        <f>DWH!AE64</f>
        <v>420</v>
      </c>
      <c r="C47" s="11">
        <f>DWH!AF64</f>
        <v>478</v>
      </c>
      <c r="D47" s="14">
        <f t="shared" si="2"/>
        <v>-58</v>
      </c>
      <c r="E47" s="23">
        <f t="shared" si="3"/>
        <v>-0.121</v>
      </c>
    </row>
    <row r="48" spans="1:7" ht="15.75" thickBot="1" x14ac:dyDescent="0.3">
      <c r="A48" s="60" t="s">
        <v>13</v>
      </c>
      <c r="B48" s="17">
        <f>DWH!AE65</f>
        <v>565</v>
      </c>
      <c r="C48" s="17">
        <f>DWH!AF65</f>
        <v>510</v>
      </c>
      <c r="D48" s="28">
        <f t="shared" si="2"/>
        <v>55</v>
      </c>
      <c r="E48" s="29">
        <f t="shared" si="3"/>
        <v>0.108</v>
      </c>
    </row>
    <row r="49" spans="1:7" ht="16.5" thickTop="1" thickBot="1" x14ac:dyDescent="0.3">
      <c r="A49" s="64" t="s">
        <v>17</v>
      </c>
      <c r="B49" s="22">
        <f>DWH!AD74</f>
        <v>61</v>
      </c>
      <c r="C49" s="22">
        <f>DWH!AE74</f>
        <v>53</v>
      </c>
      <c r="D49" s="22">
        <f t="shared" si="2"/>
        <v>8</v>
      </c>
      <c r="E49" s="24">
        <f t="shared" si="3"/>
        <v>0.151</v>
      </c>
    </row>
    <row r="50" spans="1:7" ht="15.75" thickTop="1" x14ac:dyDescent="0.25">
      <c r="A50" s="60" t="s">
        <v>19</v>
      </c>
      <c r="B50" s="20">
        <f>DWH!AE106</f>
        <v>158</v>
      </c>
      <c r="C50" s="20">
        <f>DWH!AF106</f>
        <v>132</v>
      </c>
      <c r="D50" s="14">
        <f t="shared" si="2"/>
        <v>26</v>
      </c>
      <c r="E50" s="23">
        <f t="shared" si="3"/>
        <v>0.19700000000000001</v>
      </c>
    </row>
    <row r="51" spans="1:7" x14ac:dyDescent="0.25">
      <c r="A51" s="60" t="s">
        <v>20</v>
      </c>
      <c r="B51" s="12">
        <f>DWH!AE107</f>
        <v>705</v>
      </c>
      <c r="C51" s="12">
        <f>DWH!AF107</f>
        <v>738</v>
      </c>
      <c r="D51" s="14">
        <f t="shared" si="2"/>
        <v>-33</v>
      </c>
      <c r="E51" s="23">
        <f t="shared" si="3"/>
        <v>-4.4999999999999998E-2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97</v>
      </c>
      <c r="B54" s="2"/>
      <c r="C54" s="2"/>
      <c r="D54" s="1"/>
      <c r="E54" s="1"/>
    </row>
    <row r="55" spans="1:7" ht="15" customHeight="1" x14ac:dyDescent="0.25">
      <c r="A55" s="236" t="s">
        <v>1</v>
      </c>
      <c r="B55" s="47" t="str">
        <f>'AMS Wien'!$B$6</f>
        <v>akt. Monat</v>
      </c>
      <c r="C55" s="47" t="str">
        <f>'AMS Wien'!$C$6</f>
        <v>akt. Monat Vorjahr</v>
      </c>
      <c r="D55" s="238" t="s">
        <v>94</v>
      </c>
      <c r="E55" s="238" t="s">
        <v>95</v>
      </c>
    </row>
    <row r="56" spans="1:7" ht="15.75" thickBot="1" x14ac:dyDescent="0.3">
      <c r="A56" s="237"/>
      <c r="B56" s="48">
        <f>B7</f>
        <v>46113</v>
      </c>
      <c r="C56" s="48">
        <f>C7</f>
        <v>45750</v>
      </c>
      <c r="D56" s="239"/>
      <c r="E56" s="239"/>
      <c r="G56" s="32"/>
    </row>
    <row r="57" spans="1:7" ht="15.75" thickTop="1" x14ac:dyDescent="0.25">
      <c r="A57" s="59" t="s">
        <v>2</v>
      </c>
      <c r="B57" s="14">
        <f>DWH!AE29</f>
        <v>3060</v>
      </c>
      <c r="C57" s="14">
        <f>DWH!AF29</f>
        <v>2877</v>
      </c>
      <c r="D57" s="14">
        <f>B57-C57</f>
        <v>183</v>
      </c>
      <c r="E57" s="23">
        <f>D57/C57</f>
        <v>6.4000000000000001E-2</v>
      </c>
    </row>
    <row r="58" spans="1:7" x14ac:dyDescent="0.25">
      <c r="A58" s="10" t="s">
        <v>3</v>
      </c>
      <c r="B58" s="14">
        <f>DWH!AE30</f>
        <v>267</v>
      </c>
      <c r="C58" s="14">
        <f>DWH!AF30</f>
        <v>261</v>
      </c>
      <c r="D58" s="14">
        <f t="shared" ref="D58:D73" si="4">B58-C58</f>
        <v>6</v>
      </c>
      <c r="E58" s="23">
        <f t="shared" ref="E58:E73" si="5">D58/C58</f>
        <v>2.3E-2</v>
      </c>
    </row>
    <row r="59" spans="1:7" x14ac:dyDescent="0.25">
      <c r="A59" s="10" t="s">
        <v>103</v>
      </c>
      <c r="B59" s="14">
        <f>DWH!AE31</f>
        <v>1905</v>
      </c>
      <c r="C59" s="14">
        <f>DWH!AF31</f>
        <v>1790</v>
      </c>
      <c r="D59" s="14">
        <f t="shared" si="4"/>
        <v>115</v>
      </c>
      <c r="E59" s="23">
        <f t="shared" si="5"/>
        <v>6.4000000000000001E-2</v>
      </c>
    </row>
    <row r="60" spans="1:7" x14ac:dyDescent="0.25">
      <c r="A60" s="10" t="s">
        <v>104</v>
      </c>
      <c r="B60" s="14">
        <f>DWH!AE32</f>
        <v>888</v>
      </c>
      <c r="C60" s="14">
        <f>DWH!AF32</f>
        <v>826</v>
      </c>
      <c r="D60" s="14">
        <f t="shared" si="4"/>
        <v>62</v>
      </c>
      <c r="E60" s="23">
        <f t="shared" si="5"/>
        <v>7.4999999999999997E-2</v>
      </c>
    </row>
    <row r="61" spans="1:7" x14ac:dyDescent="0.25">
      <c r="A61" s="10" t="s">
        <v>4</v>
      </c>
      <c r="B61" s="14">
        <f>DWH!AE33</f>
        <v>1341</v>
      </c>
      <c r="C61" s="14">
        <f>DWH!AF33</f>
        <v>1276</v>
      </c>
      <c r="D61" s="14">
        <f t="shared" si="4"/>
        <v>65</v>
      </c>
      <c r="E61" s="23">
        <f t="shared" si="5"/>
        <v>5.0999999999999997E-2</v>
      </c>
    </row>
    <row r="62" spans="1:7" x14ac:dyDescent="0.25">
      <c r="A62" s="10" t="s">
        <v>5</v>
      </c>
      <c r="B62" s="14">
        <f>DWH!AE34</f>
        <v>1516</v>
      </c>
      <c r="C62" s="14">
        <f>DWH!AF34</f>
        <v>1452</v>
      </c>
      <c r="D62" s="14">
        <f t="shared" si="4"/>
        <v>64</v>
      </c>
      <c r="E62" s="23">
        <f t="shared" si="5"/>
        <v>4.3999999999999997E-2</v>
      </c>
    </row>
    <row r="63" spans="1:7" x14ac:dyDescent="0.25">
      <c r="A63" s="10" t="s">
        <v>6</v>
      </c>
      <c r="B63" s="14">
        <f>DWH!AE35</f>
        <v>452</v>
      </c>
      <c r="C63" s="14">
        <f>DWH!AF35</f>
        <v>456</v>
      </c>
      <c r="D63" s="14">
        <f t="shared" si="4"/>
        <v>-4</v>
      </c>
      <c r="E63" s="23">
        <f t="shared" si="5"/>
        <v>-8.9999999999999993E-3</v>
      </c>
    </row>
    <row r="64" spans="1:7" x14ac:dyDescent="0.25">
      <c r="A64" s="10" t="s">
        <v>93</v>
      </c>
      <c r="B64" s="14">
        <f>DWH!AE36</f>
        <v>70</v>
      </c>
      <c r="C64" s="14">
        <f>DWH!AF36</f>
        <v>59</v>
      </c>
      <c r="D64" s="14">
        <f t="shared" si="4"/>
        <v>11</v>
      </c>
      <c r="E64" s="23">
        <f t="shared" si="5"/>
        <v>0.186</v>
      </c>
    </row>
    <row r="65" spans="1:5" x14ac:dyDescent="0.25">
      <c r="A65" s="10" t="s">
        <v>8</v>
      </c>
      <c r="B65" s="14">
        <f>DWH!AE37</f>
        <v>1337</v>
      </c>
      <c r="C65" s="14">
        <f>DWH!AF37</f>
        <v>1094</v>
      </c>
      <c r="D65" s="14">
        <f t="shared" si="4"/>
        <v>243</v>
      </c>
      <c r="E65" s="23">
        <f t="shared" si="5"/>
        <v>0.222</v>
      </c>
    </row>
    <row r="66" spans="1:5" x14ac:dyDescent="0.25">
      <c r="A66" s="10" t="s">
        <v>9</v>
      </c>
      <c r="B66" s="14">
        <f>DWH!AE38</f>
        <v>694</v>
      </c>
      <c r="C66" s="14">
        <f>DWH!AF38</f>
        <v>523</v>
      </c>
      <c r="D66" s="14">
        <f t="shared" si="4"/>
        <v>171</v>
      </c>
      <c r="E66" s="23">
        <f t="shared" si="5"/>
        <v>0.32700000000000001</v>
      </c>
    </row>
    <row r="67" spans="1:5" x14ac:dyDescent="0.25">
      <c r="A67" s="10" t="s">
        <v>10</v>
      </c>
      <c r="B67" s="14">
        <f>DWH!AE39</f>
        <v>2004</v>
      </c>
      <c r="C67" s="14">
        <f>DWH!AF39</f>
        <v>1917</v>
      </c>
      <c r="D67" s="14">
        <f t="shared" si="4"/>
        <v>87</v>
      </c>
      <c r="E67" s="23">
        <f t="shared" si="5"/>
        <v>4.4999999999999998E-2</v>
      </c>
    </row>
    <row r="68" spans="1:5" x14ac:dyDescent="0.25">
      <c r="A68" s="10" t="s">
        <v>11</v>
      </c>
      <c r="B68" s="14">
        <f>DWH!AE40</f>
        <v>849</v>
      </c>
      <c r="C68" s="14">
        <f>DWH!AF40</f>
        <v>798</v>
      </c>
      <c r="D68" s="14">
        <f t="shared" si="4"/>
        <v>51</v>
      </c>
      <c r="E68" s="23">
        <f t="shared" si="5"/>
        <v>6.4000000000000001E-2</v>
      </c>
    </row>
    <row r="69" spans="1:5" x14ac:dyDescent="0.25">
      <c r="A69" s="60" t="s">
        <v>12</v>
      </c>
      <c r="B69" s="11">
        <f>DWH!AE66</f>
        <v>504</v>
      </c>
      <c r="C69" s="11">
        <f>DWH!AF66</f>
        <v>553</v>
      </c>
      <c r="D69" s="14">
        <f t="shared" si="4"/>
        <v>-49</v>
      </c>
      <c r="E69" s="23">
        <f t="shared" si="5"/>
        <v>-8.8999999999999996E-2</v>
      </c>
    </row>
    <row r="70" spans="1:5" ht="15.75" thickBot="1" x14ac:dyDescent="0.3">
      <c r="A70" s="60" t="s">
        <v>13</v>
      </c>
      <c r="B70" s="11">
        <f>DWH!AE67</f>
        <v>639</v>
      </c>
      <c r="C70" s="11">
        <f>DWH!AF67</f>
        <v>701</v>
      </c>
      <c r="D70" s="28">
        <f t="shared" si="4"/>
        <v>-62</v>
      </c>
      <c r="E70" s="29">
        <f t="shared" si="5"/>
        <v>-8.7999999999999995E-2</v>
      </c>
    </row>
    <row r="71" spans="1:5" ht="16.5" thickTop="1" thickBot="1" x14ac:dyDescent="0.3">
      <c r="A71" s="64" t="s">
        <v>17</v>
      </c>
      <c r="B71" s="22">
        <f>DWH!AD75</f>
        <v>81</v>
      </c>
      <c r="C71" s="22">
        <f>DWH!AE75</f>
        <v>73</v>
      </c>
      <c r="D71" s="22">
        <f t="shared" si="4"/>
        <v>8</v>
      </c>
      <c r="E71" s="24">
        <f t="shared" si="5"/>
        <v>0.11</v>
      </c>
    </row>
    <row r="72" spans="1:5" ht="15.75" thickTop="1" x14ac:dyDescent="0.25">
      <c r="A72" s="60" t="s">
        <v>19</v>
      </c>
      <c r="B72" s="12">
        <f>DWH!AE108</f>
        <v>131</v>
      </c>
      <c r="C72" s="12">
        <f>DWH!AF108</f>
        <v>164</v>
      </c>
      <c r="D72" s="14">
        <f t="shared" si="4"/>
        <v>-33</v>
      </c>
      <c r="E72" s="23">
        <f t="shared" si="5"/>
        <v>-0.20100000000000001</v>
      </c>
    </row>
    <row r="73" spans="1:5" x14ac:dyDescent="0.25">
      <c r="A73" s="60" t="s">
        <v>20</v>
      </c>
      <c r="B73" s="12">
        <f>DWH!AE109</f>
        <v>648</v>
      </c>
      <c r="C73" s="12">
        <f>DWH!AF109</f>
        <v>802</v>
      </c>
      <c r="D73" s="14">
        <f t="shared" si="4"/>
        <v>-154</v>
      </c>
      <c r="E73" s="23">
        <f t="shared" si="5"/>
        <v>-0.192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38" customWidth="1"/>
    <col min="2" max="5" width="13.140625" style="38" customWidth="1"/>
  </cols>
  <sheetData>
    <row r="1" spans="1:7" ht="30" customHeight="1" x14ac:dyDescent="0.25">
      <c r="A1" s="8"/>
      <c r="B1" s="1"/>
      <c r="C1" s="45"/>
      <c r="D1" s="49">
        <f>'AMS Wien'!D1</f>
        <v>46113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42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236" t="s">
        <v>1</v>
      </c>
      <c r="B6" s="47" t="str">
        <f>'AMS Wien'!$B$6</f>
        <v>akt. Monat</v>
      </c>
      <c r="C6" s="47" t="str">
        <f>'AMS Wien'!$C$6</f>
        <v>akt. Monat Vorjahr</v>
      </c>
      <c r="D6" s="238" t="s">
        <v>94</v>
      </c>
      <c r="E6" s="238" t="s">
        <v>95</v>
      </c>
      <c r="F6" s="1"/>
      <c r="G6" s="1"/>
    </row>
    <row r="7" spans="1:7" ht="15.75" thickBot="1" x14ac:dyDescent="0.3">
      <c r="A7" s="237"/>
      <c r="B7" s="48">
        <f>'AMS Wien'!B7</f>
        <v>46113</v>
      </c>
      <c r="C7" s="48">
        <f>'AMS Wien'!C7</f>
        <v>45750</v>
      </c>
      <c r="D7" s="239"/>
      <c r="E7" s="239"/>
      <c r="G7" s="32"/>
    </row>
    <row r="8" spans="1:7" ht="15.75" thickTop="1" x14ac:dyDescent="0.25">
      <c r="A8" s="59" t="s">
        <v>2</v>
      </c>
      <c r="B8" s="14">
        <f>DWH!AG5</f>
        <v>5699</v>
      </c>
      <c r="C8" s="14">
        <f>DWH!AH5</f>
        <v>5701</v>
      </c>
      <c r="D8" s="14">
        <f>B8-C8</f>
        <v>-2</v>
      </c>
      <c r="E8" s="23">
        <f>D8/C8</f>
        <v>0</v>
      </c>
      <c r="F8" s="1"/>
      <c r="G8" s="1"/>
    </row>
    <row r="9" spans="1:7" x14ac:dyDescent="0.25">
      <c r="A9" s="10" t="s">
        <v>3</v>
      </c>
      <c r="B9" s="14">
        <f>DWH!AG6</f>
        <v>499</v>
      </c>
      <c r="C9" s="14">
        <f>DWH!AH6</f>
        <v>544</v>
      </c>
      <c r="D9" s="14">
        <f t="shared" ref="D9:D28" si="0">B9-C9</f>
        <v>-45</v>
      </c>
      <c r="E9" s="23">
        <f t="shared" ref="E9:E28" si="1">D9/C9</f>
        <v>-8.3000000000000004E-2</v>
      </c>
      <c r="F9" s="1"/>
      <c r="G9" s="1"/>
    </row>
    <row r="10" spans="1:7" x14ac:dyDescent="0.25">
      <c r="A10" s="10" t="s">
        <v>103</v>
      </c>
      <c r="B10" s="14">
        <f>DWH!AG7</f>
        <v>3623</v>
      </c>
      <c r="C10" s="14">
        <f>DWH!AH7</f>
        <v>3648</v>
      </c>
      <c r="D10" s="14">
        <f t="shared" si="0"/>
        <v>-25</v>
      </c>
      <c r="E10" s="23">
        <f t="shared" si="1"/>
        <v>-7.0000000000000001E-3</v>
      </c>
      <c r="F10" s="1"/>
      <c r="G10" s="1"/>
    </row>
    <row r="11" spans="1:7" x14ac:dyDescent="0.25">
      <c r="A11" s="10" t="s">
        <v>104</v>
      </c>
      <c r="B11" s="14">
        <f>DWH!AG8</f>
        <v>1577</v>
      </c>
      <c r="C11" s="14">
        <f>DWH!AH8</f>
        <v>1509</v>
      </c>
      <c r="D11" s="14">
        <f t="shared" si="0"/>
        <v>68</v>
      </c>
      <c r="E11" s="23">
        <f t="shared" si="1"/>
        <v>4.4999999999999998E-2</v>
      </c>
      <c r="F11" s="1"/>
      <c r="G11" s="1"/>
    </row>
    <row r="12" spans="1:7" x14ac:dyDescent="0.25">
      <c r="A12" s="10" t="s">
        <v>4</v>
      </c>
      <c r="B12" s="14">
        <f>DWH!AG9</f>
        <v>2549</v>
      </c>
      <c r="C12" s="14">
        <f>DWH!AH9</f>
        <v>2677</v>
      </c>
      <c r="D12" s="14">
        <f t="shared" si="0"/>
        <v>-128</v>
      </c>
      <c r="E12" s="23">
        <f t="shared" si="1"/>
        <v>-4.8000000000000001E-2</v>
      </c>
      <c r="F12" s="1"/>
      <c r="G12" s="1"/>
    </row>
    <row r="13" spans="1:7" x14ac:dyDescent="0.25">
      <c r="A13" s="10" t="s">
        <v>5</v>
      </c>
      <c r="B13" s="14">
        <f>DWH!AG10</f>
        <v>3150</v>
      </c>
      <c r="C13" s="14">
        <f>DWH!AH10</f>
        <v>3314</v>
      </c>
      <c r="D13" s="14">
        <f t="shared" si="0"/>
        <v>-164</v>
      </c>
      <c r="E13" s="23">
        <f t="shared" si="1"/>
        <v>-4.9000000000000002E-2</v>
      </c>
      <c r="F13" s="1"/>
      <c r="G13" s="1"/>
    </row>
    <row r="14" spans="1:7" x14ac:dyDescent="0.25">
      <c r="A14" s="10" t="s">
        <v>6</v>
      </c>
      <c r="B14" s="14">
        <f>DWH!AG11</f>
        <v>1151</v>
      </c>
      <c r="C14" s="14">
        <f>DWH!AH11</f>
        <v>1060</v>
      </c>
      <c r="D14" s="14">
        <f t="shared" si="0"/>
        <v>91</v>
      </c>
      <c r="E14" s="23">
        <f t="shared" si="1"/>
        <v>8.5999999999999993E-2</v>
      </c>
      <c r="F14" s="1"/>
      <c r="G14" s="1"/>
    </row>
    <row r="15" spans="1:7" x14ac:dyDescent="0.25">
      <c r="A15" s="10" t="s">
        <v>93</v>
      </c>
      <c r="B15" s="14">
        <f>DWH!AG12</f>
        <v>135</v>
      </c>
      <c r="C15" s="14">
        <f>DWH!AH12</f>
        <v>102</v>
      </c>
      <c r="D15" s="14">
        <f t="shared" si="0"/>
        <v>33</v>
      </c>
      <c r="E15" s="23">
        <f t="shared" si="1"/>
        <v>0.32400000000000001</v>
      </c>
      <c r="F15" s="1"/>
      <c r="G15" s="1"/>
    </row>
    <row r="16" spans="1:7" x14ac:dyDescent="0.25">
      <c r="A16" s="10" t="s">
        <v>8</v>
      </c>
      <c r="B16" s="14">
        <f>DWH!AG13</f>
        <v>2279</v>
      </c>
      <c r="C16" s="14">
        <f>DWH!AH13</f>
        <v>2005</v>
      </c>
      <c r="D16" s="14">
        <f t="shared" si="0"/>
        <v>274</v>
      </c>
      <c r="E16" s="23">
        <f t="shared" si="1"/>
        <v>0.13700000000000001</v>
      </c>
      <c r="F16" s="1"/>
      <c r="G16" s="1"/>
    </row>
    <row r="17" spans="1:7" x14ac:dyDescent="0.25">
      <c r="A17" s="10" t="s">
        <v>9</v>
      </c>
      <c r="B17" s="14">
        <f>DWH!AG14</f>
        <v>1065</v>
      </c>
      <c r="C17" s="14">
        <f>DWH!AH14</f>
        <v>967</v>
      </c>
      <c r="D17" s="14">
        <f t="shared" si="0"/>
        <v>98</v>
      </c>
      <c r="E17" s="23">
        <f t="shared" si="1"/>
        <v>0.10100000000000001</v>
      </c>
      <c r="F17" s="1"/>
      <c r="G17" s="1"/>
    </row>
    <row r="18" spans="1:7" x14ac:dyDescent="0.25">
      <c r="A18" s="10" t="s">
        <v>10</v>
      </c>
      <c r="B18" s="14">
        <f>DWH!AG15</f>
        <v>4183</v>
      </c>
      <c r="C18" s="14">
        <f>DWH!AH15</f>
        <v>4325</v>
      </c>
      <c r="D18" s="14">
        <f t="shared" si="0"/>
        <v>-142</v>
      </c>
      <c r="E18" s="23">
        <f t="shared" si="1"/>
        <v>-3.3000000000000002E-2</v>
      </c>
      <c r="F18" s="1"/>
      <c r="G18" s="1"/>
    </row>
    <row r="19" spans="1:7" x14ac:dyDescent="0.25">
      <c r="A19" s="10" t="s">
        <v>11</v>
      </c>
      <c r="B19" s="14">
        <f>DWH!AG16</f>
        <v>1500</v>
      </c>
      <c r="C19" s="14">
        <f>DWH!AH16</f>
        <v>1458</v>
      </c>
      <c r="D19" s="14">
        <f t="shared" si="0"/>
        <v>42</v>
      </c>
      <c r="E19" s="23">
        <f t="shared" si="1"/>
        <v>2.9000000000000001E-2</v>
      </c>
      <c r="F19" s="1"/>
      <c r="G19" s="1"/>
    </row>
    <row r="20" spans="1:7" x14ac:dyDescent="0.25">
      <c r="A20" s="60" t="s">
        <v>12</v>
      </c>
      <c r="B20" s="11">
        <f>DWH!AG62</f>
        <v>1109</v>
      </c>
      <c r="C20" s="11">
        <f>DWH!AH62</f>
        <v>1143</v>
      </c>
      <c r="D20" s="14">
        <f t="shared" si="0"/>
        <v>-34</v>
      </c>
      <c r="E20" s="23">
        <f t="shared" si="1"/>
        <v>-0.03</v>
      </c>
      <c r="F20" s="1"/>
      <c r="G20" s="1"/>
    </row>
    <row r="21" spans="1:7" ht="15.75" thickBot="1" x14ac:dyDescent="0.3">
      <c r="A21" s="61" t="s">
        <v>13</v>
      </c>
      <c r="B21" s="17">
        <f>DWH!AG63</f>
        <v>1437</v>
      </c>
      <c r="C21" s="17">
        <f>DWH!AH63</f>
        <v>1574</v>
      </c>
      <c r="D21" s="28">
        <f t="shared" si="0"/>
        <v>-137</v>
      </c>
      <c r="E21" s="29">
        <f t="shared" si="1"/>
        <v>-8.6999999999999994E-2</v>
      </c>
      <c r="F21" s="1"/>
      <c r="G21" s="1"/>
    </row>
    <row r="22" spans="1:7" ht="15.75" thickTop="1" x14ac:dyDescent="0.25">
      <c r="A22" s="59" t="s">
        <v>66</v>
      </c>
      <c r="B22" s="19">
        <f>DWH!AF89</f>
        <v>385</v>
      </c>
      <c r="C22" s="19">
        <f>DWH!AG89</f>
        <v>383</v>
      </c>
      <c r="D22" s="19">
        <f t="shared" si="0"/>
        <v>2</v>
      </c>
      <c r="E22" s="58">
        <f t="shared" si="1"/>
        <v>5.0000000000000001E-3</v>
      </c>
      <c r="F22" s="1"/>
      <c r="G22" s="1"/>
    </row>
    <row r="23" spans="1:7" x14ac:dyDescent="0.25">
      <c r="A23" s="60" t="s">
        <v>15</v>
      </c>
      <c r="B23" s="11">
        <f>DWH!AF96</f>
        <v>331</v>
      </c>
      <c r="C23" s="11">
        <f>DWH!AG96</f>
        <v>405</v>
      </c>
      <c r="D23" s="14">
        <f t="shared" si="0"/>
        <v>-74</v>
      </c>
      <c r="E23" s="23">
        <f t="shared" si="1"/>
        <v>-0.183</v>
      </c>
      <c r="F23" s="1"/>
      <c r="G23" s="1"/>
    </row>
    <row r="24" spans="1:7" ht="15.75" thickBot="1" x14ac:dyDescent="0.3">
      <c r="A24" s="61" t="s">
        <v>16</v>
      </c>
      <c r="B24" s="17">
        <f>DWH!AF97</f>
        <v>473</v>
      </c>
      <c r="C24" s="17">
        <f>DWH!AG97</f>
        <v>377</v>
      </c>
      <c r="D24" s="28">
        <f t="shared" si="0"/>
        <v>96</v>
      </c>
      <c r="E24" s="29">
        <f t="shared" si="1"/>
        <v>0.255</v>
      </c>
      <c r="F24" s="1"/>
      <c r="G24" s="1"/>
    </row>
    <row r="25" spans="1:7" ht="15.75" thickTop="1" x14ac:dyDescent="0.25">
      <c r="A25" s="59" t="s">
        <v>17</v>
      </c>
      <c r="B25" s="19">
        <f>DWH!AF73</f>
        <v>162</v>
      </c>
      <c r="C25" s="19">
        <f>DWH!AG73</f>
        <v>154</v>
      </c>
      <c r="D25" s="19">
        <f t="shared" si="0"/>
        <v>8</v>
      </c>
      <c r="E25" s="58">
        <f t="shared" si="1"/>
        <v>5.1999999999999998E-2</v>
      </c>
    </row>
    <row r="26" spans="1:7" ht="15.75" thickBot="1" x14ac:dyDescent="0.3">
      <c r="A26" s="62" t="s">
        <v>18</v>
      </c>
      <c r="B26" s="17">
        <f>DWH!AF82</f>
        <v>16</v>
      </c>
      <c r="C26" s="17">
        <f>DWH!AG82</f>
        <v>29</v>
      </c>
      <c r="D26" s="28">
        <f t="shared" si="0"/>
        <v>-13</v>
      </c>
      <c r="E26" s="29">
        <f t="shared" si="1"/>
        <v>-0.44800000000000001</v>
      </c>
    </row>
    <row r="27" spans="1:7" ht="15.75" thickTop="1" x14ac:dyDescent="0.25">
      <c r="A27" s="63" t="s">
        <v>19</v>
      </c>
      <c r="B27" s="57">
        <f>DWH!AG104</f>
        <v>345</v>
      </c>
      <c r="C27" s="57">
        <f>DWH!AH104</f>
        <v>495</v>
      </c>
      <c r="D27" s="19">
        <f t="shared" si="0"/>
        <v>-150</v>
      </c>
      <c r="E27" s="58">
        <f t="shared" si="1"/>
        <v>-0.30299999999999999</v>
      </c>
    </row>
    <row r="28" spans="1:7" x14ac:dyDescent="0.25">
      <c r="A28" s="60" t="s">
        <v>20</v>
      </c>
      <c r="B28" s="20">
        <f>DWH!AG105</f>
        <v>1673</v>
      </c>
      <c r="C28" s="20">
        <f>DWH!AH105</f>
        <v>1999</v>
      </c>
      <c r="D28" s="14">
        <f t="shared" si="0"/>
        <v>-326</v>
      </c>
      <c r="E28" s="23">
        <f t="shared" si="1"/>
        <v>-0.16300000000000001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236" t="s">
        <v>1</v>
      </c>
      <c r="B33" s="47" t="str">
        <f>'AMS Wien'!$B$6</f>
        <v>akt. Monat</v>
      </c>
      <c r="C33" s="47" t="str">
        <f>'AMS Wien'!$C$6</f>
        <v>akt. Monat Vorjahr</v>
      </c>
      <c r="D33" s="238" t="s">
        <v>94</v>
      </c>
      <c r="E33" s="238" t="s">
        <v>95</v>
      </c>
    </row>
    <row r="34" spans="1:7" ht="15.75" thickBot="1" x14ac:dyDescent="0.3">
      <c r="A34" s="237"/>
      <c r="B34" s="48">
        <f>B7</f>
        <v>46113</v>
      </c>
      <c r="C34" s="48">
        <f>C7</f>
        <v>45750</v>
      </c>
      <c r="D34" s="239"/>
      <c r="E34" s="239"/>
      <c r="G34" s="32"/>
    </row>
    <row r="35" spans="1:7" ht="15.75" thickTop="1" x14ac:dyDescent="0.25">
      <c r="A35" s="59" t="s">
        <v>2</v>
      </c>
      <c r="B35" s="14">
        <f>DWH!AG17</f>
        <v>2400</v>
      </c>
      <c r="C35" s="14">
        <f>DWH!AH17</f>
        <v>2233</v>
      </c>
      <c r="D35" s="14">
        <f>B35-C35</f>
        <v>167</v>
      </c>
      <c r="E35" s="23">
        <f>D35/C35</f>
        <v>7.4999999999999997E-2</v>
      </c>
    </row>
    <row r="36" spans="1:7" x14ac:dyDescent="0.25">
      <c r="A36" s="10" t="s">
        <v>3</v>
      </c>
      <c r="B36" s="14">
        <f>DWH!AG18</f>
        <v>204</v>
      </c>
      <c r="C36" s="14">
        <f>DWH!AH18</f>
        <v>191</v>
      </c>
      <c r="D36" s="14">
        <f t="shared" ref="D36:D51" si="2">B36-C36</f>
        <v>13</v>
      </c>
      <c r="E36" s="23">
        <f t="shared" ref="E36:E51" si="3">D36/C36</f>
        <v>6.8000000000000005E-2</v>
      </c>
    </row>
    <row r="37" spans="1:7" x14ac:dyDescent="0.25">
      <c r="A37" s="10" t="s">
        <v>103</v>
      </c>
      <c r="B37" s="14">
        <f>DWH!AG19</f>
        <v>1595</v>
      </c>
      <c r="C37" s="14">
        <f>DWH!AH19</f>
        <v>1487</v>
      </c>
      <c r="D37" s="14">
        <f t="shared" si="2"/>
        <v>108</v>
      </c>
      <c r="E37" s="23">
        <f t="shared" si="3"/>
        <v>7.2999999999999995E-2</v>
      </c>
    </row>
    <row r="38" spans="1:7" x14ac:dyDescent="0.25">
      <c r="A38" s="10" t="s">
        <v>104</v>
      </c>
      <c r="B38" s="14">
        <f>DWH!AG20</f>
        <v>601</v>
      </c>
      <c r="C38" s="14">
        <f>DWH!AH20</f>
        <v>555</v>
      </c>
      <c r="D38" s="14">
        <f t="shared" si="2"/>
        <v>46</v>
      </c>
      <c r="E38" s="23">
        <f t="shared" si="3"/>
        <v>8.3000000000000004E-2</v>
      </c>
    </row>
    <row r="39" spans="1:7" x14ac:dyDescent="0.25">
      <c r="A39" s="10" t="s">
        <v>4</v>
      </c>
      <c r="B39" s="14">
        <f>DWH!AG21</f>
        <v>1004</v>
      </c>
      <c r="C39" s="14">
        <f>DWH!AH21</f>
        <v>960</v>
      </c>
      <c r="D39" s="14">
        <f t="shared" si="2"/>
        <v>44</v>
      </c>
      <c r="E39" s="23">
        <f t="shared" si="3"/>
        <v>4.5999999999999999E-2</v>
      </c>
    </row>
    <row r="40" spans="1:7" x14ac:dyDescent="0.25">
      <c r="A40" s="10" t="s">
        <v>48</v>
      </c>
      <c r="B40" s="14">
        <f>DWH!AG22</f>
        <v>1307</v>
      </c>
      <c r="C40" s="14">
        <f>DWH!AH22</f>
        <v>1276</v>
      </c>
      <c r="D40" s="14">
        <f t="shared" si="2"/>
        <v>31</v>
      </c>
      <c r="E40" s="23">
        <f t="shared" si="3"/>
        <v>2.4E-2</v>
      </c>
    </row>
    <row r="41" spans="1:7" x14ac:dyDescent="0.25">
      <c r="A41" s="10" t="s">
        <v>6</v>
      </c>
      <c r="B41" s="14">
        <f>DWH!AG23</f>
        <v>493</v>
      </c>
      <c r="C41" s="14">
        <f>DWH!AH23</f>
        <v>440</v>
      </c>
      <c r="D41" s="14">
        <f t="shared" si="2"/>
        <v>53</v>
      </c>
      <c r="E41" s="23">
        <f t="shared" si="3"/>
        <v>0.12</v>
      </c>
    </row>
    <row r="42" spans="1:7" x14ac:dyDescent="0.25">
      <c r="A42" s="10" t="s">
        <v>93</v>
      </c>
      <c r="B42" s="14">
        <f>DWH!AG24</f>
        <v>56</v>
      </c>
      <c r="C42" s="14">
        <f>DWH!AH24</f>
        <v>44</v>
      </c>
      <c r="D42" s="14">
        <f t="shared" si="2"/>
        <v>12</v>
      </c>
      <c r="E42" s="23">
        <f t="shared" si="3"/>
        <v>0.27300000000000002</v>
      </c>
    </row>
    <row r="43" spans="1:7" x14ac:dyDescent="0.25">
      <c r="A43" s="10" t="s">
        <v>8</v>
      </c>
      <c r="B43" s="14">
        <f>DWH!AG25</f>
        <v>927</v>
      </c>
      <c r="C43" s="14">
        <f>DWH!AH25</f>
        <v>787</v>
      </c>
      <c r="D43" s="14">
        <f t="shared" si="2"/>
        <v>140</v>
      </c>
      <c r="E43" s="23">
        <f t="shared" si="3"/>
        <v>0.17799999999999999</v>
      </c>
    </row>
    <row r="44" spans="1:7" x14ac:dyDescent="0.25">
      <c r="A44" s="10" t="s">
        <v>9</v>
      </c>
      <c r="B44" s="14">
        <f>DWH!AG26</f>
        <v>401</v>
      </c>
      <c r="C44" s="14">
        <f>DWH!AH26</f>
        <v>340</v>
      </c>
      <c r="D44" s="14">
        <f t="shared" si="2"/>
        <v>61</v>
      </c>
      <c r="E44" s="23">
        <f t="shared" si="3"/>
        <v>0.17899999999999999</v>
      </c>
    </row>
    <row r="45" spans="1:7" x14ac:dyDescent="0.25">
      <c r="A45" s="10" t="s">
        <v>10</v>
      </c>
      <c r="B45" s="14">
        <f>DWH!AG27</f>
        <v>1774</v>
      </c>
      <c r="C45" s="14">
        <f>DWH!AH27</f>
        <v>1703</v>
      </c>
      <c r="D45" s="14">
        <f t="shared" si="2"/>
        <v>71</v>
      </c>
      <c r="E45" s="23">
        <f t="shared" si="3"/>
        <v>4.2000000000000003E-2</v>
      </c>
    </row>
    <row r="46" spans="1:7" x14ac:dyDescent="0.25">
      <c r="A46" s="10" t="s">
        <v>11</v>
      </c>
      <c r="B46" s="14">
        <f>DWH!AG28</f>
        <v>647</v>
      </c>
      <c r="C46" s="14">
        <f>DWH!AH28</f>
        <v>560</v>
      </c>
      <c r="D46" s="14">
        <f t="shared" si="2"/>
        <v>87</v>
      </c>
      <c r="E46" s="23">
        <f t="shared" si="3"/>
        <v>0.155</v>
      </c>
    </row>
    <row r="47" spans="1:7" x14ac:dyDescent="0.25">
      <c r="A47" s="60" t="s">
        <v>12</v>
      </c>
      <c r="B47" s="11">
        <f>DWH!AG64</f>
        <v>497</v>
      </c>
      <c r="C47" s="11">
        <f>DWH!AH64</f>
        <v>457</v>
      </c>
      <c r="D47" s="14">
        <f t="shared" si="2"/>
        <v>40</v>
      </c>
      <c r="E47" s="23">
        <f t="shared" si="3"/>
        <v>8.7999999999999995E-2</v>
      </c>
    </row>
    <row r="48" spans="1:7" ht="15.75" thickBot="1" x14ac:dyDescent="0.3">
      <c r="A48" s="60" t="s">
        <v>13</v>
      </c>
      <c r="B48" s="17">
        <f>DWH!AG65</f>
        <v>567</v>
      </c>
      <c r="C48" s="17">
        <f>DWH!AH65</f>
        <v>607</v>
      </c>
      <c r="D48" s="28">
        <f t="shared" si="2"/>
        <v>-40</v>
      </c>
      <c r="E48" s="29">
        <f t="shared" si="3"/>
        <v>-6.6000000000000003E-2</v>
      </c>
    </row>
    <row r="49" spans="1:7" ht="16.5" thickTop="1" thickBot="1" x14ac:dyDescent="0.3">
      <c r="A49" s="64" t="s">
        <v>17</v>
      </c>
      <c r="B49" s="22">
        <f>DWH!AF74</f>
        <v>64</v>
      </c>
      <c r="C49" s="22">
        <f>DWH!AG74</f>
        <v>62</v>
      </c>
      <c r="D49" s="22">
        <f t="shared" si="2"/>
        <v>2</v>
      </c>
      <c r="E49" s="24">
        <f t="shared" si="3"/>
        <v>3.2000000000000001E-2</v>
      </c>
    </row>
    <row r="50" spans="1:7" ht="15.75" thickTop="1" x14ac:dyDescent="0.25">
      <c r="A50" s="60" t="s">
        <v>19</v>
      </c>
      <c r="B50" s="20">
        <f>DWH!AG106</f>
        <v>173</v>
      </c>
      <c r="C50" s="20">
        <f>DWH!AH106</f>
        <v>218</v>
      </c>
      <c r="D50" s="14">
        <f t="shared" si="2"/>
        <v>-45</v>
      </c>
      <c r="E50" s="23">
        <f t="shared" si="3"/>
        <v>-0.20599999999999999</v>
      </c>
    </row>
    <row r="51" spans="1:7" x14ac:dyDescent="0.25">
      <c r="A51" s="60" t="s">
        <v>20</v>
      </c>
      <c r="B51" s="12">
        <f>DWH!AG107</f>
        <v>759</v>
      </c>
      <c r="C51" s="12">
        <f>DWH!AH107</f>
        <v>860</v>
      </c>
      <c r="D51" s="14">
        <f t="shared" si="2"/>
        <v>-101</v>
      </c>
      <c r="E51" s="23">
        <f t="shared" si="3"/>
        <v>-0.11700000000000001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97</v>
      </c>
      <c r="B54" s="2"/>
      <c r="C54" s="2"/>
      <c r="D54" s="1"/>
      <c r="E54" s="1"/>
    </row>
    <row r="55" spans="1:7" ht="15" customHeight="1" x14ac:dyDescent="0.25">
      <c r="A55" s="236" t="s">
        <v>1</v>
      </c>
      <c r="B55" s="47" t="str">
        <f>'AMS Wien'!$B$6</f>
        <v>akt. Monat</v>
      </c>
      <c r="C55" s="47" t="str">
        <f>'AMS Wien'!$C$6</f>
        <v>akt. Monat Vorjahr</v>
      </c>
      <c r="D55" s="238" t="s">
        <v>94</v>
      </c>
      <c r="E55" s="238" t="s">
        <v>95</v>
      </c>
    </row>
    <row r="56" spans="1:7" ht="15.75" thickBot="1" x14ac:dyDescent="0.3">
      <c r="A56" s="237"/>
      <c r="B56" s="48">
        <f>B7</f>
        <v>46113</v>
      </c>
      <c r="C56" s="48">
        <f>C7</f>
        <v>45750</v>
      </c>
      <c r="D56" s="239"/>
      <c r="E56" s="239"/>
      <c r="G56" s="32"/>
    </row>
    <row r="57" spans="1:7" ht="15.75" thickTop="1" x14ac:dyDescent="0.25">
      <c r="A57" s="59" t="s">
        <v>2</v>
      </c>
      <c r="B57" s="14">
        <f>DWH!AG29</f>
        <v>3299</v>
      </c>
      <c r="C57" s="14">
        <f>DWH!AH29</f>
        <v>3468</v>
      </c>
      <c r="D57" s="14">
        <f>B57-C57</f>
        <v>-169</v>
      </c>
      <c r="E57" s="23">
        <f>D57/C57</f>
        <v>-4.9000000000000002E-2</v>
      </c>
    </row>
    <row r="58" spans="1:7" x14ac:dyDescent="0.25">
      <c r="A58" s="10" t="s">
        <v>3</v>
      </c>
      <c r="B58" s="14">
        <f>DWH!AG30</f>
        <v>295</v>
      </c>
      <c r="C58" s="14">
        <f>DWH!AH30</f>
        <v>353</v>
      </c>
      <c r="D58" s="14">
        <f t="shared" ref="D58:D73" si="4">B58-C58</f>
        <v>-58</v>
      </c>
      <c r="E58" s="23">
        <f t="shared" ref="E58:E73" si="5">D58/C58</f>
        <v>-0.16400000000000001</v>
      </c>
    </row>
    <row r="59" spans="1:7" x14ac:dyDescent="0.25">
      <c r="A59" s="10" t="s">
        <v>103</v>
      </c>
      <c r="B59" s="14">
        <f>DWH!AG31</f>
        <v>2028</v>
      </c>
      <c r="C59" s="14">
        <f>DWH!AH31</f>
        <v>2161</v>
      </c>
      <c r="D59" s="14">
        <f t="shared" si="4"/>
        <v>-133</v>
      </c>
      <c r="E59" s="23">
        <f t="shared" si="5"/>
        <v>-6.2E-2</v>
      </c>
    </row>
    <row r="60" spans="1:7" x14ac:dyDescent="0.25">
      <c r="A60" s="10" t="s">
        <v>104</v>
      </c>
      <c r="B60" s="14">
        <f>DWH!AG32</f>
        <v>976</v>
      </c>
      <c r="C60" s="14">
        <f>DWH!AH32</f>
        <v>954</v>
      </c>
      <c r="D60" s="14">
        <f t="shared" si="4"/>
        <v>22</v>
      </c>
      <c r="E60" s="23">
        <f t="shared" si="5"/>
        <v>2.3E-2</v>
      </c>
    </row>
    <row r="61" spans="1:7" x14ac:dyDescent="0.25">
      <c r="A61" s="10" t="s">
        <v>4</v>
      </c>
      <c r="B61" s="14">
        <f>DWH!AG33</f>
        <v>1545</v>
      </c>
      <c r="C61" s="14">
        <f>DWH!AH33</f>
        <v>1717</v>
      </c>
      <c r="D61" s="14">
        <f t="shared" si="4"/>
        <v>-172</v>
      </c>
      <c r="E61" s="23">
        <f t="shared" si="5"/>
        <v>-0.1</v>
      </c>
    </row>
    <row r="62" spans="1:7" x14ac:dyDescent="0.25">
      <c r="A62" s="10" t="s">
        <v>5</v>
      </c>
      <c r="B62" s="14">
        <f>DWH!AG34</f>
        <v>1843</v>
      </c>
      <c r="C62" s="14">
        <f>DWH!AH34</f>
        <v>2038</v>
      </c>
      <c r="D62" s="14">
        <f t="shared" si="4"/>
        <v>-195</v>
      </c>
      <c r="E62" s="23">
        <f t="shared" si="5"/>
        <v>-9.6000000000000002E-2</v>
      </c>
    </row>
    <row r="63" spans="1:7" x14ac:dyDescent="0.25">
      <c r="A63" s="10" t="s">
        <v>6</v>
      </c>
      <c r="B63" s="14">
        <f>DWH!AG35</f>
        <v>658</v>
      </c>
      <c r="C63" s="14">
        <f>DWH!AH35</f>
        <v>620</v>
      </c>
      <c r="D63" s="14">
        <f t="shared" si="4"/>
        <v>38</v>
      </c>
      <c r="E63" s="23">
        <f t="shared" si="5"/>
        <v>6.0999999999999999E-2</v>
      </c>
    </row>
    <row r="64" spans="1:7" x14ac:dyDescent="0.25">
      <c r="A64" s="10" t="s">
        <v>93</v>
      </c>
      <c r="B64" s="14">
        <f>DWH!AG36</f>
        <v>79</v>
      </c>
      <c r="C64" s="14">
        <f>DWH!AH36</f>
        <v>58</v>
      </c>
      <c r="D64" s="14">
        <f t="shared" si="4"/>
        <v>21</v>
      </c>
      <c r="E64" s="23">
        <f t="shared" si="5"/>
        <v>0.36199999999999999</v>
      </c>
    </row>
    <row r="65" spans="1:5" x14ac:dyDescent="0.25">
      <c r="A65" s="10" t="s">
        <v>8</v>
      </c>
      <c r="B65" s="14">
        <f>DWH!AG37</f>
        <v>1352</v>
      </c>
      <c r="C65" s="14">
        <f>DWH!AH37</f>
        <v>1218</v>
      </c>
      <c r="D65" s="14">
        <f t="shared" si="4"/>
        <v>134</v>
      </c>
      <c r="E65" s="23">
        <f t="shared" si="5"/>
        <v>0.11</v>
      </c>
    </row>
    <row r="66" spans="1:5" x14ac:dyDescent="0.25">
      <c r="A66" s="10" t="s">
        <v>9</v>
      </c>
      <c r="B66" s="14">
        <f>DWH!AG38</f>
        <v>664</v>
      </c>
      <c r="C66" s="14">
        <f>DWH!AH38</f>
        <v>627</v>
      </c>
      <c r="D66" s="14">
        <f t="shared" si="4"/>
        <v>37</v>
      </c>
      <c r="E66" s="23">
        <f t="shared" si="5"/>
        <v>5.8999999999999997E-2</v>
      </c>
    </row>
    <row r="67" spans="1:5" x14ac:dyDescent="0.25">
      <c r="A67" s="10" t="s">
        <v>10</v>
      </c>
      <c r="B67" s="14">
        <f>DWH!AG39</f>
        <v>2409</v>
      </c>
      <c r="C67" s="14">
        <f>DWH!AH39</f>
        <v>2622</v>
      </c>
      <c r="D67" s="14">
        <f t="shared" si="4"/>
        <v>-213</v>
      </c>
      <c r="E67" s="23">
        <f t="shared" si="5"/>
        <v>-8.1000000000000003E-2</v>
      </c>
    </row>
    <row r="68" spans="1:5" x14ac:dyDescent="0.25">
      <c r="A68" s="10" t="s">
        <v>11</v>
      </c>
      <c r="B68" s="14">
        <f>DWH!AG40</f>
        <v>853</v>
      </c>
      <c r="C68" s="14">
        <f>DWH!AH40</f>
        <v>898</v>
      </c>
      <c r="D68" s="14">
        <f t="shared" si="4"/>
        <v>-45</v>
      </c>
      <c r="E68" s="23">
        <f t="shared" si="5"/>
        <v>-0.05</v>
      </c>
    </row>
    <row r="69" spans="1:5" x14ac:dyDescent="0.25">
      <c r="A69" s="60" t="s">
        <v>12</v>
      </c>
      <c r="B69" s="11">
        <f>DWH!AG66</f>
        <v>612</v>
      </c>
      <c r="C69" s="11">
        <f>DWH!AH66</f>
        <v>686</v>
      </c>
      <c r="D69" s="14">
        <f t="shared" si="4"/>
        <v>-74</v>
      </c>
      <c r="E69" s="23">
        <f t="shared" si="5"/>
        <v>-0.108</v>
      </c>
    </row>
    <row r="70" spans="1:5" ht="15.75" thickBot="1" x14ac:dyDescent="0.3">
      <c r="A70" s="60" t="s">
        <v>13</v>
      </c>
      <c r="B70" s="11">
        <f>DWH!AG67</f>
        <v>870</v>
      </c>
      <c r="C70" s="11">
        <f>DWH!AH67</f>
        <v>967</v>
      </c>
      <c r="D70" s="28">
        <f t="shared" si="4"/>
        <v>-97</v>
      </c>
      <c r="E70" s="29">
        <f t="shared" si="5"/>
        <v>-0.1</v>
      </c>
    </row>
    <row r="71" spans="1:5" ht="16.5" thickTop="1" thickBot="1" x14ac:dyDescent="0.3">
      <c r="A71" s="64" t="s">
        <v>17</v>
      </c>
      <c r="B71" s="22">
        <f>DWH!AF75</f>
        <v>98</v>
      </c>
      <c r="C71" s="22">
        <f>DWH!AG75</f>
        <v>92</v>
      </c>
      <c r="D71" s="22">
        <f t="shared" si="4"/>
        <v>6</v>
      </c>
      <c r="E71" s="24">
        <f t="shared" si="5"/>
        <v>6.5000000000000002E-2</v>
      </c>
    </row>
    <row r="72" spans="1:5" ht="15.75" thickTop="1" x14ac:dyDescent="0.25">
      <c r="A72" s="60" t="s">
        <v>19</v>
      </c>
      <c r="B72" s="12">
        <f>DWH!AG108</f>
        <v>172</v>
      </c>
      <c r="C72" s="12">
        <f>DWH!AH108</f>
        <v>277</v>
      </c>
      <c r="D72" s="14">
        <f t="shared" si="4"/>
        <v>-105</v>
      </c>
      <c r="E72" s="23">
        <f t="shared" si="5"/>
        <v>-0.379</v>
      </c>
    </row>
    <row r="73" spans="1:5" x14ac:dyDescent="0.25">
      <c r="A73" s="60" t="s">
        <v>20</v>
      </c>
      <c r="B73" s="12">
        <f>DWH!AG109</f>
        <v>914</v>
      </c>
      <c r="C73" s="12">
        <f>DWH!AH109</f>
        <v>1139</v>
      </c>
      <c r="D73" s="14">
        <f t="shared" si="4"/>
        <v>-225</v>
      </c>
      <c r="E73" s="23">
        <f t="shared" si="5"/>
        <v>-0.19800000000000001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38" customWidth="1"/>
    <col min="2" max="5" width="13.140625" style="38" customWidth="1"/>
  </cols>
  <sheetData>
    <row r="1" spans="1:7" ht="30" customHeight="1" x14ac:dyDescent="0.25">
      <c r="A1" s="8"/>
      <c r="B1" s="1"/>
      <c r="C1" s="45"/>
      <c r="D1" s="49">
        <f>'AMS Wien'!D1</f>
        <v>46113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41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236" t="s">
        <v>1</v>
      </c>
      <c r="B6" s="47" t="str">
        <f>'AMS Wien'!$B$6</f>
        <v>akt. Monat</v>
      </c>
      <c r="C6" s="47" t="str">
        <f>'AMS Wien'!$C$6</f>
        <v>akt. Monat Vorjahr</v>
      </c>
      <c r="D6" s="238" t="s">
        <v>94</v>
      </c>
      <c r="E6" s="238" t="s">
        <v>95</v>
      </c>
      <c r="F6" s="1"/>
      <c r="G6" s="1"/>
    </row>
    <row r="7" spans="1:7" ht="15.75" thickBot="1" x14ac:dyDescent="0.3">
      <c r="A7" s="237"/>
      <c r="B7" s="48">
        <f>'AMS Wien'!B7</f>
        <v>46113</v>
      </c>
      <c r="C7" s="48">
        <f>'AMS Wien'!C7</f>
        <v>45750</v>
      </c>
      <c r="D7" s="239"/>
      <c r="E7" s="239"/>
      <c r="G7" s="32"/>
    </row>
    <row r="8" spans="1:7" ht="15.75" thickTop="1" x14ac:dyDescent="0.25">
      <c r="A8" s="59" t="s">
        <v>2</v>
      </c>
      <c r="B8" s="14">
        <f>DWH!AI5</f>
        <v>6888</v>
      </c>
      <c r="C8" s="14">
        <f>DWH!AJ5</f>
        <v>7084</v>
      </c>
      <c r="D8" s="14">
        <f>B8-C8</f>
        <v>-196</v>
      </c>
      <c r="E8" s="23">
        <f>D8/C8</f>
        <v>-2.8000000000000001E-2</v>
      </c>
      <c r="F8" s="1"/>
      <c r="G8" s="1"/>
    </row>
    <row r="9" spans="1:7" x14ac:dyDescent="0.25">
      <c r="A9" s="10" t="s">
        <v>3</v>
      </c>
      <c r="B9" s="14">
        <f>DWH!AI6</f>
        <v>648</v>
      </c>
      <c r="C9" s="14">
        <f>DWH!AJ6</f>
        <v>713</v>
      </c>
      <c r="D9" s="14">
        <f t="shared" ref="D9:D28" si="0">B9-C9</f>
        <v>-65</v>
      </c>
      <c r="E9" s="23">
        <f t="shared" ref="E9:E28" si="1">D9/C9</f>
        <v>-9.0999999999999998E-2</v>
      </c>
      <c r="F9" s="1"/>
      <c r="G9" s="1"/>
    </row>
    <row r="10" spans="1:7" x14ac:dyDescent="0.25">
      <c r="A10" s="10" t="s">
        <v>103</v>
      </c>
      <c r="B10" s="14">
        <f>DWH!AI7</f>
        <v>4312</v>
      </c>
      <c r="C10" s="14">
        <f>DWH!AJ7</f>
        <v>4499</v>
      </c>
      <c r="D10" s="14">
        <f t="shared" si="0"/>
        <v>-187</v>
      </c>
      <c r="E10" s="23">
        <f t="shared" si="1"/>
        <v>-4.2000000000000003E-2</v>
      </c>
      <c r="F10" s="1"/>
      <c r="G10" s="1"/>
    </row>
    <row r="11" spans="1:7" x14ac:dyDescent="0.25">
      <c r="A11" s="10" t="s">
        <v>104</v>
      </c>
      <c r="B11" s="14">
        <f>DWH!AI8</f>
        <v>1928</v>
      </c>
      <c r="C11" s="14">
        <f>DWH!AJ8</f>
        <v>1872</v>
      </c>
      <c r="D11" s="14">
        <f t="shared" si="0"/>
        <v>56</v>
      </c>
      <c r="E11" s="23">
        <f t="shared" si="1"/>
        <v>0.03</v>
      </c>
      <c r="F11" s="1"/>
      <c r="G11" s="1"/>
    </row>
    <row r="12" spans="1:7" x14ac:dyDescent="0.25">
      <c r="A12" s="10" t="s">
        <v>4</v>
      </c>
      <c r="B12" s="14">
        <f>DWH!AI9</f>
        <v>3330</v>
      </c>
      <c r="C12" s="14">
        <f>DWH!AJ9</f>
        <v>3555</v>
      </c>
      <c r="D12" s="14">
        <f t="shared" si="0"/>
        <v>-225</v>
      </c>
      <c r="E12" s="23">
        <f t="shared" si="1"/>
        <v>-6.3E-2</v>
      </c>
      <c r="F12" s="1"/>
      <c r="G12" s="1"/>
    </row>
    <row r="13" spans="1:7" x14ac:dyDescent="0.25">
      <c r="A13" s="10" t="s">
        <v>5</v>
      </c>
      <c r="B13" s="14">
        <f>DWH!AI10</f>
        <v>3944</v>
      </c>
      <c r="C13" s="14">
        <f>DWH!AJ10</f>
        <v>4262</v>
      </c>
      <c r="D13" s="14">
        <f t="shared" si="0"/>
        <v>-318</v>
      </c>
      <c r="E13" s="23">
        <f t="shared" si="1"/>
        <v>-7.4999999999999997E-2</v>
      </c>
      <c r="F13" s="1"/>
      <c r="G13" s="1"/>
    </row>
    <row r="14" spans="1:7" x14ac:dyDescent="0.25">
      <c r="A14" s="10" t="s">
        <v>6</v>
      </c>
      <c r="B14" s="14">
        <f>DWH!AI11</f>
        <v>865</v>
      </c>
      <c r="C14" s="14">
        <f>DWH!AJ11</f>
        <v>633</v>
      </c>
      <c r="D14" s="14">
        <f t="shared" si="0"/>
        <v>232</v>
      </c>
      <c r="E14" s="23">
        <f t="shared" si="1"/>
        <v>0.36699999999999999</v>
      </c>
      <c r="F14" s="1"/>
      <c r="G14" s="1"/>
    </row>
    <row r="15" spans="1:7" x14ac:dyDescent="0.25">
      <c r="A15" s="10" t="s">
        <v>93</v>
      </c>
      <c r="B15" s="14">
        <f>DWH!AI12</f>
        <v>162</v>
      </c>
      <c r="C15" s="14">
        <f>DWH!AJ12</f>
        <v>143</v>
      </c>
      <c r="D15" s="14">
        <f t="shared" si="0"/>
        <v>19</v>
      </c>
      <c r="E15" s="23">
        <f t="shared" si="1"/>
        <v>0.13300000000000001</v>
      </c>
      <c r="F15" s="1"/>
      <c r="G15" s="1"/>
    </row>
    <row r="16" spans="1:7" x14ac:dyDescent="0.25">
      <c r="A16" s="10" t="s">
        <v>8</v>
      </c>
      <c r="B16" s="14">
        <f>DWH!AI13</f>
        <v>2770</v>
      </c>
      <c r="C16" s="14">
        <f>DWH!AJ13</f>
        <v>2403</v>
      </c>
      <c r="D16" s="14">
        <f t="shared" si="0"/>
        <v>367</v>
      </c>
      <c r="E16" s="23">
        <f t="shared" si="1"/>
        <v>0.153</v>
      </c>
      <c r="F16" s="1"/>
      <c r="G16" s="1"/>
    </row>
    <row r="17" spans="1:7" x14ac:dyDescent="0.25">
      <c r="A17" s="10" t="s">
        <v>9</v>
      </c>
      <c r="B17" s="14">
        <f>DWH!AI14</f>
        <v>1332</v>
      </c>
      <c r="C17" s="14">
        <f>DWH!AJ14</f>
        <v>946</v>
      </c>
      <c r="D17" s="14">
        <f t="shared" si="0"/>
        <v>386</v>
      </c>
      <c r="E17" s="23">
        <f t="shared" si="1"/>
        <v>0.40799999999999997</v>
      </c>
      <c r="F17" s="1"/>
      <c r="G17" s="1"/>
    </row>
    <row r="18" spans="1:7" x14ac:dyDescent="0.25">
      <c r="A18" s="10" t="s">
        <v>10</v>
      </c>
      <c r="B18" s="14">
        <f>DWH!AI15</f>
        <v>5144</v>
      </c>
      <c r="C18" s="14">
        <f>DWH!AJ15</f>
        <v>5524</v>
      </c>
      <c r="D18" s="14">
        <f t="shared" si="0"/>
        <v>-380</v>
      </c>
      <c r="E18" s="23">
        <f t="shared" si="1"/>
        <v>-6.9000000000000006E-2</v>
      </c>
      <c r="F18" s="1"/>
      <c r="G18" s="1"/>
    </row>
    <row r="19" spans="1:7" x14ac:dyDescent="0.25">
      <c r="A19" s="10" t="s">
        <v>11</v>
      </c>
      <c r="B19" s="14">
        <f>DWH!AI16</f>
        <v>1834</v>
      </c>
      <c r="C19" s="14">
        <f>DWH!AJ16</f>
        <v>1929</v>
      </c>
      <c r="D19" s="14">
        <f t="shared" si="0"/>
        <v>-95</v>
      </c>
      <c r="E19" s="23">
        <f t="shared" si="1"/>
        <v>-4.9000000000000002E-2</v>
      </c>
      <c r="F19" s="1"/>
      <c r="G19" s="1"/>
    </row>
    <row r="20" spans="1:7" x14ac:dyDescent="0.25">
      <c r="A20" s="60" t="s">
        <v>12</v>
      </c>
      <c r="B20" s="11">
        <f>DWH!AI62</f>
        <v>1223</v>
      </c>
      <c r="C20" s="11">
        <f>DWH!AJ62</f>
        <v>1466</v>
      </c>
      <c r="D20" s="14">
        <f t="shared" si="0"/>
        <v>-243</v>
      </c>
      <c r="E20" s="23">
        <f t="shared" si="1"/>
        <v>-0.16600000000000001</v>
      </c>
      <c r="F20" s="1"/>
      <c r="G20" s="1"/>
    </row>
    <row r="21" spans="1:7" ht="15.75" thickBot="1" x14ac:dyDescent="0.3">
      <c r="A21" s="61" t="s">
        <v>13</v>
      </c>
      <c r="B21" s="17">
        <f>DWH!AI63</f>
        <v>1812</v>
      </c>
      <c r="C21" s="17">
        <f>DWH!AJ63</f>
        <v>1855</v>
      </c>
      <c r="D21" s="28">
        <f t="shared" si="0"/>
        <v>-43</v>
      </c>
      <c r="E21" s="29">
        <f t="shared" si="1"/>
        <v>-2.3E-2</v>
      </c>
      <c r="F21" s="1"/>
      <c r="G21" s="1"/>
    </row>
    <row r="22" spans="1:7" ht="15.75" thickTop="1" x14ac:dyDescent="0.25">
      <c r="A22" s="59" t="s">
        <v>66</v>
      </c>
      <c r="B22" s="19">
        <f>DWH!AH89</f>
        <v>441</v>
      </c>
      <c r="C22" s="19">
        <f>DWH!AI89</f>
        <v>590</v>
      </c>
      <c r="D22" s="19">
        <f t="shared" si="0"/>
        <v>-149</v>
      </c>
      <c r="E22" s="58">
        <f t="shared" si="1"/>
        <v>-0.253</v>
      </c>
      <c r="F22" s="1"/>
      <c r="G22" s="1"/>
    </row>
    <row r="23" spans="1:7" x14ac:dyDescent="0.25">
      <c r="A23" s="60" t="s">
        <v>15</v>
      </c>
      <c r="B23" s="11">
        <f>DWH!AH96</f>
        <v>330</v>
      </c>
      <c r="C23" s="11">
        <f>DWH!AI96</f>
        <v>379</v>
      </c>
      <c r="D23" s="14">
        <f t="shared" si="0"/>
        <v>-49</v>
      </c>
      <c r="E23" s="23">
        <f t="shared" si="1"/>
        <v>-0.129</v>
      </c>
      <c r="F23" s="1"/>
      <c r="G23" s="1"/>
    </row>
    <row r="24" spans="1:7" ht="15.75" thickBot="1" x14ac:dyDescent="0.3">
      <c r="A24" s="61" t="s">
        <v>16</v>
      </c>
      <c r="B24" s="17">
        <f>DWH!AH97</f>
        <v>330</v>
      </c>
      <c r="C24" s="17">
        <f>DWH!AI97</f>
        <v>338</v>
      </c>
      <c r="D24" s="28">
        <f t="shared" si="0"/>
        <v>-8</v>
      </c>
      <c r="E24" s="29">
        <f t="shared" si="1"/>
        <v>-2.4E-2</v>
      </c>
      <c r="F24" s="1"/>
      <c r="G24" s="1"/>
    </row>
    <row r="25" spans="1:7" ht="15.75" thickTop="1" x14ac:dyDescent="0.25">
      <c r="A25" s="59" t="s">
        <v>17</v>
      </c>
      <c r="B25" s="19">
        <f>DWH!AH73</f>
        <v>213</v>
      </c>
      <c r="C25" s="19">
        <f>DWH!AI73</f>
        <v>185</v>
      </c>
      <c r="D25" s="19">
        <f t="shared" si="0"/>
        <v>28</v>
      </c>
      <c r="E25" s="58">
        <f t="shared" si="1"/>
        <v>0.151</v>
      </c>
    </row>
    <row r="26" spans="1:7" ht="15.75" thickBot="1" x14ac:dyDescent="0.3">
      <c r="A26" s="62" t="s">
        <v>18</v>
      </c>
      <c r="B26" s="17">
        <f>DWH!AH82</f>
        <v>15</v>
      </c>
      <c r="C26" s="17">
        <f>DWH!AI82</f>
        <v>33</v>
      </c>
      <c r="D26" s="28">
        <f t="shared" si="0"/>
        <v>-18</v>
      </c>
      <c r="E26" s="29">
        <f t="shared" si="1"/>
        <v>-0.54500000000000004</v>
      </c>
    </row>
    <row r="27" spans="1:7" ht="15.75" thickTop="1" x14ac:dyDescent="0.25">
      <c r="A27" s="63" t="s">
        <v>19</v>
      </c>
      <c r="B27" s="57">
        <f>DWH!AI104</f>
        <v>441</v>
      </c>
      <c r="C27" s="57">
        <f>DWH!AJ104</f>
        <v>483</v>
      </c>
      <c r="D27" s="19">
        <f t="shared" si="0"/>
        <v>-42</v>
      </c>
      <c r="E27" s="58">
        <f t="shared" si="1"/>
        <v>-8.6999999999999994E-2</v>
      </c>
    </row>
    <row r="28" spans="1:7" x14ac:dyDescent="0.25">
      <c r="A28" s="60" t="s">
        <v>20</v>
      </c>
      <c r="B28" s="20">
        <f>DWH!AI105</f>
        <v>2044</v>
      </c>
      <c r="C28" s="20">
        <f>DWH!AJ105</f>
        <v>2309</v>
      </c>
      <c r="D28" s="14">
        <f t="shared" si="0"/>
        <v>-265</v>
      </c>
      <c r="E28" s="23">
        <f t="shared" si="1"/>
        <v>-0.115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236" t="s">
        <v>1</v>
      </c>
      <c r="B33" s="47" t="str">
        <f>'AMS Wien'!$B$6</f>
        <v>akt. Monat</v>
      </c>
      <c r="C33" s="47" t="str">
        <f>'AMS Wien'!$C$6</f>
        <v>akt. Monat Vorjahr</v>
      </c>
      <c r="D33" s="238" t="s">
        <v>94</v>
      </c>
      <c r="E33" s="238" t="s">
        <v>95</v>
      </c>
    </row>
    <row r="34" spans="1:7" ht="15.75" thickBot="1" x14ac:dyDescent="0.3">
      <c r="A34" s="237"/>
      <c r="B34" s="48">
        <f>B7</f>
        <v>46113</v>
      </c>
      <c r="C34" s="48">
        <f>C7</f>
        <v>45750</v>
      </c>
      <c r="D34" s="239"/>
      <c r="E34" s="239"/>
      <c r="G34" s="32"/>
    </row>
    <row r="35" spans="1:7" ht="15.75" thickTop="1" x14ac:dyDescent="0.25">
      <c r="A35" s="59" t="s">
        <v>2</v>
      </c>
      <c r="B35" s="14">
        <f>DWH!AI17</f>
        <v>2905</v>
      </c>
      <c r="C35" s="14">
        <f>DWH!AJ17</f>
        <v>2772</v>
      </c>
      <c r="D35" s="14">
        <f>B35-C35</f>
        <v>133</v>
      </c>
      <c r="E35" s="23">
        <f>D35/C35</f>
        <v>4.8000000000000001E-2</v>
      </c>
    </row>
    <row r="36" spans="1:7" x14ac:dyDescent="0.25">
      <c r="A36" s="10" t="s">
        <v>3</v>
      </c>
      <c r="B36" s="14">
        <f>DWH!AI18</f>
        <v>287</v>
      </c>
      <c r="C36" s="14">
        <f>DWH!AJ18</f>
        <v>300</v>
      </c>
      <c r="D36" s="14">
        <f t="shared" ref="D36:D51" si="2">B36-C36</f>
        <v>-13</v>
      </c>
      <c r="E36" s="23">
        <f t="shared" ref="E36:E51" si="3">D36/C36</f>
        <v>-4.2999999999999997E-2</v>
      </c>
    </row>
    <row r="37" spans="1:7" x14ac:dyDescent="0.25">
      <c r="A37" s="10" t="s">
        <v>103</v>
      </c>
      <c r="B37" s="14">
        <f>DWH!AI19</f>
        <v>1893</v>
      </c>
      <c r="C37" s="14">
        <f>DWH!AJ19</f>
        <v>1829</v>
      </c>
      <c r="D37" s="14">
        <f t="shared" si="2"/>
        <v>64</v>
      </c>
      <c r="E37" s="23">
        <f t="shared" si="3"/>
        <v>3.5000000000000003E-2</v>
      </c>
    </row>
    <row r="38" spans="1:7" x14ac:dyDescent="0.25">
      <c r="A38" s="10" t="s">
        <v>104</v>
      </c>
      <c r="B38" s="14">
        <f>DWH!AI20</f>
        <v>725</v>
      </c>
      <c r="C38" s="14">
        <f>DWH!AJ20</f>
        <v>643</v>
      </c>
      <c r="D38" s="14">
        <f t="shared" si="2"/>
        <v>82</v>
      </c>
      <c r="E38" s="23">
        <f t="shared" si="3"/>
        <v>0.128</v>
      </c>
    </row>
    <row r="39" spans="1:7" x14ac:dyDescent="0.25">
      <c r="A39" s="10" t="s">
        <v>4</v>
      </c>
      <c r="B39" s="14">
        <f>DWH!AI21</f>
        <v>1338</v>
      </c>
      <c r="C39" s="14">
        <f>DWH!AJ21</f>
        <v>1314</v>
      </c>
      <c r="D39" s="14">
        <f t="shared" si="2"/>
        <v>24</v>
      </c>
      <c r="E39" s="23">
        <f t="shared" si="3"/>
        <v>1.7999999999999999E-2</v>
      </c>
    </row>
    <row r="40" spans="1:7" x14ac:dyDescent="0.25">
      <c r="A40" s="10" t="s">
        <v>48</v>
      </c>
      <c r="B40" s="14">
        <f>DWH!AI22</f>
        <v>1675</v>
      </c>
      <c r="C40" s="14">
        <f>DWH!AJ22</f>
        <v>1617</v>
      </c>
      <c r="D40" s="14">
        <f t="shared" si="2"/>
        <v>58</v>
      </c>
      <c r="E40" s="23">
        <f t="shared" si="3"/>
        <v>3.5999999999999997E-2</v>
      </c>
    </row>
    <row r="41" spans="1:7" x14ac:dyDescent="0.25">
      <c r="A41" s="10" t="s">
        <v>6</v>
      </c>
      <c r="B41" s="14">
        <f>DWH!AI23</f>
        <v>379</v>
      </c>
      <c r="C41" s="14">
        <f>DWH!AJ23</f>
        <v>264</v>
      </c>
      <c r="D41" s="14">
        <f t="shared" si="2"/>
        <v>115</v>
      </c>
      <c r="E41" s="23">
        <f t="shared" si="3"/>
        <v>0.436</v>
      </c>
    </row>
    <row r="42" spans="1:7" x14ac:dyDescent="0.25">
      <c r="A42" s="10" t="s">
        <v>93</v>
      </c>
      <c r="B42" s="14">
        <f>DWH!AI24</f>
        <v>71</v>
      </c>
      <c r="C42" s="14">
        <f>DWH!AJ24</f>
        <v>59</v>
      </c>
      <c r="D42" s="14">
        <f t="shared" si="2"/>
        <v>12</v>
      </c>
      <c r="E42" s="23">
        <f t="shared" si="3"/>
        <v>0.20300000000000001</v>
      </c>
    </row>
    <row r="43" spans="1:7" x14ac:dyDescent="0.25">
      <c r="A43" s="10" t="s">
        <v>8</v>
      </c>
      <c r="B43" s="14">
        <f>DWH!AI25</f>
        <v>1121</v>
      </c>
      <c r="C43" s="14">
        <f>DWH!AJ25</f>
        <v>914</v>
      </c>
      <c r="D43" s="14">
        <f t="shared" si="2"/>
        <v>207</v>
      </c>
      <c r="E43" s="23">
        <f t="shared" si="3"/>
        <v>0.22600000000000001</v>
      </c>
    </row>
    <row r="44" spans="1:7" x14ac:dyDescent="0.25">
      <c r="A44" s="10" t="s">
        <v>9</v>
      </c>
      <c r="B44" s="14">
        <f>DWH!AI26</f>
        <v>497</v>
      </c>
      <c r="C44" s="14">
        <f>DWH!AJ26</f>
        <v>322</v>
      </c>
      <c r="D44" s="14">
        <f t="shared" si="2"/>
        <v>175</v>
      </c>
      <c r="E44" s="23">
        <f t="shared" si="3"/>
        <v>0.54300000000000004</v>
      </c>
    </row>
    <row r="45" spans="1:7" x14ac:dyDescent="0.25">
      <c r="A45" s="10" t="s">
        <v>10</v>
      </c>
      <c r="B45" s="14">
        <f>DWH!AI27</f>
        <v>2189</v>
      </c>
      <c r="C45" s="14">
        <f>DWH!AJ27</f>
        <v>2170</v>
      </c>
      <c r="D45" s="14">
        <f t="shared" si="2"/>
        <v>19</v>
      </c>
      <c r="E45" s="23">
        <f t="shared" si="3"/>
        <v>8.9999999999999993E-3</v>
      </c>
    </row>
    <row r="46" spans="1:7" x14ac:dyDescent="0.25">
      <c r="A46" s="10" t="s">
        <v>11</v>
      </c>
      <c r="B46" s="14">
        <f>DWH!AI28</f>
        <v>766</v>
      </c>
      <c r="C46" s="14">
        <f>DWH!AJ28</f>
        <v>722</v>
      </c>
      <c r="D46" s="14">
        <f t="shared" si="2"/>
        <v>44</v>
      </c>
      <c r="E46" s="23">
        <f t="shared" si="3"/>
        <v>6.0999999999999999E-2</v>
      </c>
    </row>
    <row r="47" spans="1:7" x14ac:dyDescent="0.25">
      <c r="A47" s="60" t="s">
        <v>12</v>
      </c>
      <c r="B47" s="11">
        <f>DWH!AI64</f>
        <v>517</v>
      </c>
      <c r="C47" s="11">
        <f>DWH!AJ64</f>
        <v>573</v>
      </c>
      <c r="D47" s="14">
        <f t="shared" si="2"/>
        <v>-56</v>
      </c>
      <c r="E47" s="23">
        <f t="shared" si="3"/>
        <v>-9.8000000000000004E-2</v>
      </c>
    </row>
    <row r="48" spans="1:7" ht="15.75" thickBot="1" x14ac:dyDescent="0.3">
      <c r="A48" s="60" t="s">
        <v>13</v>
      </c>
      <c r="B48" s="17">
        <f>DWH!AI65</f>
        <v>726</v>
      </c>
      <c r="C48" s="17">
        <f>DWH!AJ65</f>
        <v>680</v>
      </c>
      <c r="D48" s="28">
        <f t="shared" si="2"/>
        <v>46</v>
      </c>
      <c r="E48" s="29">
        <f t="shared" si="3"/>
        <v>6.8000000000000005E-2</v>
      </c>
    </row>
    <row r="49" spans="1:7" ht="16.5" thickTop="1" thickBot="1" x14ac:dyDescent="0.3">
      <c r="A49" s="64" t="s">
        <v>17</v>
      </c>
      <c r="B49" s="22">
        <f>DWH!AH74</f>
        <v>91</v>
      </c>
      <c r="C49" s="22">
        <f>DWH!AI74</f>
        <v>68</v>
      </c>
      <c r="D49" s="22">
        <f t="shared" si="2"/>
        <v>23</v>
      </c>
      <c r="E49" s="24">
        <f t="shared" si="3"/>
        <v>0.33800000000000002</v>
      </c>
    </row>
    <row r="50" spans="1:7" ht="15.75" thickTop="1" x14ac:dyDescent="0.25">
      <c r="A50" s="60" t="s">
        <v>19</v>
      </c>
      <c r="B50" s="20">
        <f>DWH!AI106</f>
        <v>221</v>
      </c>
      <c r="C50" s="20">
        <f>DWH!AJ106</f>
        <v>185</v>
      </c>
      <c r="D50" s="14">
        <f t="shared" si="2"/>
        <v>36</v>
      </c>
      <c r="E50" s="23">
        <f t="shared" si="3"/>
        <v>0.19500000000000001</v>
      </c>
    </row>
    <row r="51" spans="1:7" x14ac:dyDescent="0.25">
      <c r="A51" s="60" t="s">
        <v>20</v>
      </c>
      <c r="B51" s="12">
        <f>DWH!AI107</f>
        <v>961</v>
      </c>
      <c r="C51" s="12">
        <f>DWH!AJ107</f>
        <v>924</v>
      </c>
      <c r="D51" s="14">
        <f t="shared" si="2"/>
        <v>37</v>
      </c>
      <c r="E51" s="23">
        <f t="shared" si="3"/>
        <v>0.04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97</v>
      </c>
      <c r="B54" s="2"/>
      <c r="C54" s="2"/>
      <c r="D54" s="1"/>
      <c r="E54" s="1"/>
    </row>
    <row r="55" spans="1:7" ht="15" customHeight="1" x14ac:dyDescent="0.25">
      <c r="A55" s="236" t="s">
        <v>1</v>
      </c>
      <c r="B55" s="47" t="str">
        <f>'AMS Wien'!$B$6</f>
        <v>akt. Monat</v>
      </c>
      <c r="C55" s="47" t="str">
        <f>'AMS Wien'!$C$6</f>
        <v>akt. Monat Vorjahr</v>
      </c>
      <c r="D55" s="238" t="s">
        <v>94</v>
      </c>
      <c r="E55" s="238" t="s">
        <v>95</v>
      </c>
    </row>
    <row r="56" spans="1:7" ht="15.75" thickBot="1" x14ac:dyDescent="0.3">
      <c r="A56" s="237"/>
      <c r="B56" s="48">
        <f>B7</f>
        <v>46113</v>
      </c>
      <c r="C56" s="48">
        <f>C7</f>
        <v>45750</v>
      </c>
      <c r="D56" s="239"/>
      <c r="E56" s="239"/>
      <c r="G56" s="32"/>
    </row>
    <row r="57" spans="1:7" ht="15.75" thickTop="1" x14ac:dyDescent="0.25">
      <c r="A57" s="59" t="s">
        <v>2</v>
      </c>
      <c r="B57" s="14">
        <f>DWH!AI29</f>
        <v>3983</v>
      </c>
      <c r="C57" s="14">
        <f>DWH!AJ29</f>
        <v>4312</v>
      </c>
      <c r="D57" s="14">
        <f>B57-C57</f>
        <v>-329</v>
      </c>
      <c r="E57" s="23">
        <f>D57/C57</f>
        <v>-7.5999999999999998E-2</v>
      </c>
    </row>
    <row r="58" spans="1:7" x14ac:dyDescent="0.25">
      <c r="A58" s="10" t="s">
        <v>3</v>
      </c>
      <c r="B58" s="14">
        <f>DWH!AI30</f>
        <v>361</v>
      </c>
      <c r="C58" s="14">
        <f>DWH!AJ30</f>
        <v>413</v>
      </c>
      <c r="D58" s="14">
        <f t="shared" ref="D58:D73" si="4">B58-C58</f>
        <v>-52</v>
      </c>
      <c r="E58" s="23">
        <f t="shared" ref="E58:E73" si="5">D58/C58</f>
        <v>-0.126</v>
      </c>
    </row>
    <row r="59" spans="1:7" x14ac:dyDescent="0.25">
      <c r="A59" s="10" t="s">
        <v>103</v>
      </c>
      <c r="B59" s="14">
        <f>DWH!AI31</f>
        <v>2419</v>
      </c>
      <c r="C59" s="14">
        <f>DWH!AJ31</f>
        <v>2670</v>
      </c>
      <c r="D59" s="14">
        <f t="shared" si="4"/>
        <v>-251</v>
      </c>
      <c r="E59" s="23">
        <f t="shared" si="5"/>
        <v>-9.4E-2</v>
      </c>
    </row>
    <row r="60" spans="1:7" x14ac:dyDescent="0.25">
      <c r="A60" s="10" t="s">
        <v>104</v>
      </c>
      <c r="B60" s="14">
        <f>DWH!AI32</f>
        <v>1203</v>
      </c>
      <c r="C60" s="14">
        <f>DWH!AJ32</f>
        <v>1229</v>
      </c>
      <c r="D60" s="14">
        <f t="shared" si="4"/>
        <v>-26</v>
      </c>
      <c r="E60" s="23">
        <f t="shared" si="5"/>
        <v>-2.1000000000000001E-2</v>
      </c>
    </row>
    <row r="61" spans="1:7" x14ac:dyDescent="0.25">
      <c r="A61" s="10" t="s">
        <v>4</v>
      </c>
      <c r="B61" s="14">
        <f>DWH!AI33</f>
        <v>1992</v>
      </c>
      <c r="C61" s="14">
        <f>DWH!AJ33</f>
        <v>2241</v>
      </c>
      <c r="D61" s="14">
        <f t="shared" si="4"/>
        <v>-249</v>
      </c>
      <c r="E61" s="23">
        <f t="shared" si="5"/>
        <v>-0.111</v>
      </c>
    </row>
    <row r="62" spans="1:7" x14ac:dyDescent="0.25">
      <c r="A62" s="10" t="s">
        <v>5</v>
      </c>
      <c r="B62" s="14">
        <f>DWH!AI34</f>
        <v>2269</v>
      </c>
      <c r="C62" s="14">
        <f>DWH!AJ34</f>
        <v>2645</v>
      </c>
      <c r="D62" s="14">
        <f t="shared" si="4"/>
        <v>-376</v>
      </c>
      <c r="E62" s="23">
        <f t="shared" si="5"/>
        <v>-0.14199999999999999</v>
      </c>
    </row>
    <row r="63" spans="1:7" x14ac:dyDescent="0.25">
      <c r="A63" s="10" t="s">
        <v>6</v>
      </c>
      <c r="B63" s="14">
        <f>DWH!AI35</f>
        <v>486</v>
      </c>
      <c r="C63" s="14">
        <f>DWH!AJ35</f>
        <v>369</v>
      </c>
      <c r="D63" s="14">
        <f t="shared" si="4"/>
        <v>117</v>
      </c>
      <c r="E63" s="23">
        <f t="shared" si="5"/>
        <v>0.317</v>
      </c>
    </row>
    <row r="64" spans="1:7" x14ac:dyDescent="0.25">
      <c r="A64" s="10" t="s">
        <v>93</v>
      </c>
      <c r="B64" s="14">
        <f>DWH!AI36</f>
        <v>91</v>
      </c>
      <c r="C64" s="14">
        <f>DWH!AJ36</f>
        <v>84</v>
      </c>
      <c r="D64" s="14">
        <f t="shared" si="4"/>
        <v>7</v>
      </c>
      <c r="E64" s="23">
        <f t="shared" si="5"/>
        <v>8.3000000000000004E-2</v>
      </c>
    </row>
    <row r="65" spans="1:5" x14ac:dyDescent="0.25">
      <c r="A65" s="10" t="s">
        <v>8</v>
      </c>
      <c r="B65" s="14">
        <f>DWH!AI37</f>
        <v>1649</v>
      </c>
      <c r="C65" s="14">
        <f>DWH!AJ37</f>
        <v>1489</v>
      </c>
      <c r="D65" s="14">
        <f t="shared" si="4"/>
        <v>160</v>
      </c>
      <c r="E65" s="23">
        <f t="shared" si="5"/>
        <v>0.107</v>
      </c>
    </row>
    <row r="66" spans="1:5" x14ac:dyDescent="0.25">
      <c r="A66" s="10" t="s">
        <v>9</v>
      </c>
      <c r="B66" s="14">
        <f>DWH!AI38</f>
        <v>835</v>
      </c>
      <c r="C66" s="14">
        <f>DWH!AJ38</f>
        <v>624</v>
      </c>
      <c r="D66" s="14">
        <f t="shared" si="4"/>
        <v>211</v>
      </c>
      <c r="E66" s="23">
        <f t="shared" si="5"/>
        <v>0.33800000000000002</v>
      </c>
    </row>
    <row r="67" spans="1:5" x14ac:dyDescent="0.25">
      <c r="A67" s="10" t="s">
        <v>10</v>
      </c>
      <c r="B67" s="14">
        <f>DWH!AI39</f>
        <v>2955</v>
      </c>
      <c r="C67" s="14">
        <f>DWH!AJ39</f>
        <v>3354</v>
      </c>
      <c r="D67" s="14">
        <f t="shared" si="4"/>
        <v>-399</v>
      </c>
      <c r="E67" s="23">
        <f t="shared" si="5"/>
        <v>-0.11899999999999999</v>
      </c>
    </row>
    <row r="68" spans="1:5" x14ac:dyDescent="0.25">
      <c r="A68" s="10" t="s">
        <v>11</v>
      </c>
      <c r="B68" s="14">
        <f>DWH!AI40</f>
        <v>1068</v>
      </c>
      <c r="C68" s="14">
        <f>DWH!AJ40</f>
        <v>1207</v>
      </c>
      <c r="D68" s="14">
        <f t="shared" si="4"/>
        <v>-139</v>
      </c>
      <c r="E68" s="23">
        <f t="shared" si="5"/>
        <v>-0.115</v>
      </c>
    </row>
    <row r="69" spans="1:5" x14ac:dyDescent="0.25">
      <c r="A69" s="60" t="s">
        <v>12</v>
      </c>
      <c r="B69" s="11">
        <f>DWH!AI66</f>
        <v>706</v>
      </c>
      <c r="C69" s="11">
        <f>DWH!AJ66</f>
        <v>893</v>
      </c>
      <c r="D69" s="14">
        <f t="shared" si="4"/>
        <v>-187</v>
      </c>
      <c r="E69" s="23">
        <f t="shared" si="5"/>
        <v>-0.20899999999999999</v>
      </c>
    </row>
    <row r="70" spans="1:5" ht="15.75" thickBot="1" x14ac:dyDescent="0.3">
      <c r="A70" s="60" t="s">
        <v>13</v>
      </c>
      <c r="B70" s="11">
        <f>DWH!AI67</f>
        <v>1086</v>
      </c>
      <c r="C70" s="11">
        <f>DWH!AJ67</f>
        <v>1175</v>
      </c>
      <c r="D70" s="28">
        <f t="shared" si="4"/>
        <v>-89</v>
      </c>
      <c r="E70" s="29">
        <f t="shared" si="5"/>
        <v>-7.5999999999999998E-2</v>
      </c>
    </row>
    <row r="71" spans="1:5" ht="16.5" thickTop="1" thickBot="1" x14ac:dyDescent="0.3">
      <c r="A71" s="64" t="s">
        <v>17</v>
      </c>
      <c r="B71" s="22">
        <f>DWH!AH75</f>
        <v>122</v>
      </c>
      <c r="C71" s="22">
        <f>DWH!AI75</f>
        <v>117</v>
      </c>
      <c r="D71" s="22">
        <f t="shared" si="4"/>
        <v>5</v>
      </c>
      <c r="E71" s="24">
        <f t="shared" si="5"/>
        <v>4.2999999999999997E-2</v>
      </c>
    </row>
    <row r="72" spans="1:5" ht="15.75" thickTop="1" x14ac:dyDescent="0.25">
      <c r="A72" s="60" t="s">
        <v>19</v>
      </c>
      <c r="B72" s="12">
        <f>DWH!AI108</f>
        <v>220</v>
      </c>
      <c r="C72" s="12">
        <f>DWH!AJ108</f>
        <v>298</v>
      </c>
      <c r="D72" s="14">
        <f t="shared" si="4"/>
        <v>-78</v>
      </c>
      <c r="E72" s="23">
        <f t="shared" si="5"/>
        <v>-0.26200000000000001</v>
      </c>
    </row>
    <row r="73" spans="1:5" x14ac:dyDescent="0.25">
      <c r="A73" s="60" t="s">
        <v>20</v>
      </c>
      <c r="B73" s="12">
        <f>DWH!AI109</f>
        <v>1083</v>
      </c>
      <c r="C73" s="12">
        <f>DWH!AJ109</f>
        <v>1385</v>
      </c>
      <c r="D73" s="14">
        <f t="shared" si="4"/>
        <v>-302</v>
      </c>
      <c r="E73" s="23">
        <f t="shared" si="5"/>
        <v>-0.218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74"/>
  <sheetViews>
    <sheetView showGridLines="0" topLeftCell="A2" zoomScaleNormal="100" workbookViewId="0">
      <selection activeCell="G36" sqref="G36"/>
    </sheetView>
  </sheetViews>
  <sheetFormatPr baseColWidth="10" defaultRowHeight="15" x14ac:dyDescent="0.25"/>
  <cols>
    <col min="1" max="1" width="38.7109375" style="38" customWidth="1"/>
    <col min="2" max="5" width="13.140625" style="38" customWidth="1"/>
  </cols>
  <sheetData>
    <row r="1" spans="1:7" ht="30" customHeight="1" x14ac:dyDescent="0.25">
      <c r="A1" s="8"/>
      <c r="B1" s="1"/>
      <c r="C1" s="45"/>
      <c r="D1" s="49">
        <f>'AMS Wien'!D1</f>
        <v>46113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40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236" t="s">
        <v>1</v>
      </c>
      <c r="B6" s="47" t="str">
        <f>'AMS Wien'!$B$6</f>
        <v>akt. Monat</v>
      </c>
      <c r="C6" s="47" t="str">
        <f>'AMS Wien'!$C$6</f>
        <v>akt. Monat Vorjahr</v>
      </c>
      <c r="D6" s="238" t="s">
        <v>94</v>
      </c>
      <c r="E6" s="238" t="s">
        <v>95</v>
      </c>
      <c r="F6" s="1"/>
      <c r="G6" s="1"/>
    </row>
    <row r="7" spans="1:7" ht="15.75" thickBot="1" x14ac:dyDescent="0.3">
      <c r="A7" s="237"/>
      <c r="B7" s="48">
        <f>'AMS Wien'!B7</f>
        <v>46113</v>
      </c>
      <c r="C7" s="48">
        <f>'AMS Wien'!C7</f>
        <v>45750</v>
      </c>
      <c r="D7" s="239"/>
      <c r="E7" s="239"/>
      <c r="G7" s="32"/>
    </row>
    <row r="8" spans="1:7" ht="15.75" thickTop="1" x14ac:dyDescent="0.25">
      <c r="A8" s="59" t="s">
        <v>2</v>
      </c>
      <c r="B8" s="14">
        <f>DWH!AK5</f>
        <v>3355</v>
      </c>
      <c r="C8" s="14">
        <f>DWH!AL5</f>
        <v>3389</v>
      </c>
      <c r="D8" s="14">
        <f>B8-C8</f>
        <v>-34</v>
      </c>
      <c r="E8" s="23">
        <f>D8/C8</f>
        <v>-0.01</v>
      </c>
      <c r="F8" s="1"/>
      <c r="G8" s="1"/>
    </row>
    <row r="9" spans="1:7" x14ac:dyDescent="0.25">
      <c r="A9" s="10" t="s">
        <v>3</v>
      </c>
      <c r="B9" s="14">
        <f>DWH!AK6</f>
        <v>334</v>
      </c>
      <c r="C9" s="14">
        <f>DWH!AL6</f>
        <v>356</v>
      </c>
      <c r="D9" s="14">
        <f t="shared" ref="D9:D28" si="0">B9-C9</f>
        <v>-22</v>
      </c>
      <c r="E9" s="23">
        <f t="shared" ref="E9:E28" si="1">D9/C9</f>
        <v>-6.2E-2</v>
      </c>
      <c r="F9" s="1"/>
      <c r="G9" s="1"/>
    </row>
    <row r="10" spans="1:7" x14ac:dyDescent="0.25">
      <c r="A10" s="10" t="s">
        <v>103</v>
      </c>
      <c r="B10" s="14">
        <f>DWH!AK7</f>
        <v>2074</v>
      </c>
      <c r="C10" s="14">
        <f>DWH!AL7</f>
        <v>2174</v>
      </c>
      <c r="D10" s="14">
        <f t="shared" si="0"/>
        <v>-100</v>
      </c>
      <c r="E10" s="23">
        <f t="shared" si="1"/>
        <v>-4.5999999999999999E-2</v>
      </c>
      <c r="F10" s="1"/>
      <c r="G10" s="1"/>
    </row>
    <row r="11" spans="1:7" x14ac:dyDescent="0.25">
      <c r="A11" s="10" t="s">
        <v>104</v>
      </c>
      <c r="B11" s="14">
        <f>DWH!AK8</f>
        <v>947</v>
      </c>
      <c r="C11" s="14">
        <f>DWH!AL8</f>
        <v>859</v>
      </c>
      <c r="D11" s="14">
        <f t="shared" si="0"/>
        <v>88</v>
      </c>
      <c r="E11" s="23">
        <f t="shared" si="1"/>
        <v>0.10199999999999999</v>
      </c>
      <c r="F11" s="1"/>
      <c r="G11" s="1"/>
    </row>
    <row r="12" spans="1:7" x14ac:dyDescent="0.25">
      <c r="A12" s="10" t="s">
        <v>4</v>
      </c>
      <c r="B12" s="14">
        <f>DWH!AK9</f>
        <v>1449</v>
      </c>
      <c r="C12" s="14">
        <f>DWH!AL9</f>
        <v>1526</v>
      </c>
      <c r="D12" s="14">
        <f t="shared" si="0"/>
        <v>-77</v>
      </c>
      <c r="E12" s="23">
        <f t="shared" si="1"/>
        <v>-0.05</v>
      </c>
      <c r="F12" s="1"/>
      <c r="G12" s="1"/>
    </row>
    <row r="13" spans="1:7" x14ac:dyDescent="0.25">
      <c r="A13" s="10" t="s">
        <v>5</v>
      </c>
      <c r="B13" s="14">
        <f>DWH!AK10</f>
        <v>1833</v>
      </c>
      <c r="C13" s="14">
        <f>DWH!AL10</f>
        <v>1992</v>
      </c>
      <c r="D13" s="14">
        <f t="shared" si="0"/>
        <v>-159</v>
      </c>
      <c r="E13" s="23">
        <f t="shared" si="1"/>
        <v>-0.08</v>
      </c>
      <c r="F13" s="1"/>
      <c r="G13" s="1"/>
    </row>
    <row r="14" spans="1:7" x14ac:dyDescent="0.25">
      <c r="A14" s="10" t="s">
        <v>6</v>
      </c>
      <c r="B14" s="14">
        <f>DWH!AK11</f>
        <v>376</v>
      </c>
      <c r="C14" s="14">
        <f>DWH!AL11</f>
        <v>272</v>
      </c>
      <c r="D14" s="14">
        <f t="shared" si="0"/>
        <v>104</v>
      </c>
      <c r="E14" s="23">
        <f t="shared" si="1"/>
        <v>0.38200000000000001</v>
      </c>
      <c r="F14" s="1"/>
      <c r="G14" s="1"/>
    </row>
    <row r="15" spans="1:7" x14ac:dyDescent="0.25">
      <c r="A15" s="10" t="s">
        <v>93</v>
      </c>
      <c r="B15" s="14">
        <f>DWH!AK12</f>
        <v>77</v>
      </c>
      <c r="C15" s="14">
        <f>DWH!AL12</f>
        <v>54</v>
      </c>
      <c r="D15" s="14">
        <f t="shared" si="0"/>
        <v>23</v>
      </c>
      <c r="E15" s="23">
        <f t="shared" si="1"/>
        <v>0.42599999999999999</v>
      </c>
      <c r="F15" s="1"/>
      <c r="G15" s="1"/>
    </row>
    <row r="16" spans="1:7" x14ac:dyDescent="0.25">
      <c r="A16" s="10" t="s">
        <v>8</v>
      </c>
      <c r="B16" s="14">
        <f>DWH!AK13</f>
        <v>1348</v>
      </c>
      <c r="C16" s="14">
        <f>DWH!AL13</f>
        <v>1105</v>
      </c>
      <c r="D16" s="14">
        <f t="shared" si="0"/>
        <v>243</v>
      </c>
      <c r="E16" s="23">
        <f t="shared" si="1"/>
        <v>0.22</v>
      </c>
      <c r="F16" s="1"/>
      <c r="G16" s="1"/>
    </row>
    <row r="17" spans="1:7" x14ac:dyDescent="0.25">
      <c r="A17" s="10" t="s">
        <v>9</v>
      </c>
      <c r="B17" s="14">
        <f>DWH!AK14</f>
        <v>614</v>
      </c>
      <c r="C17" s="14">
        <f>DWH!AL14</f>
        <v>457</v>
      </c>
      <c r="D17" s="14">
        <f t="shared" si="0"/>
        <v>157</v>
      </c>
      <c r="E17" s="23">
        <f t="shared" si="1"/>
        <v>0.34399999999999997</v>
      </c>
      <c r="F17" s="1"/>
      <c r="G17" s="1"/>
    </row>
    <row r="18" spans="1:7" x14ac:dyDescent="0.25">
      <c r="A18" s="10" t="s">
        <v>10</v>
      </c>
      <c r="B18" s="14">
        <f>DWH!AK15</f>
        <v>2327</v>
      </c>
      <c r="C18" s="14">
        <f>DWH!AL15</f>
        <v>2511</v>
      </c>
      <c r="D18" s="14">
        <f t="shared" si="0"/>
        <v>-184</v>
      </c>
      <c r="E18" s="23">
        <f t="shared" si="1"/>
        <v>-7.2999999999999995E-2</v>
      </c>
      <c r="F18" s="1"/>
      <c r="G18" s="1"/>
    </row>
    <row r="19" spans="1:7" x14ac:dyDescent="0.25">
      <c r="A19" s="10" t="s">
        <v>11</v>
      </c>
      <c r="B19" s="14">
        <f>DWH!AK16</f>
        <v>861</v>
      </c>
      <c r="C19" s="14">
        <f>DWH!AL16</f>
        <v>848</v>
      </c>
      <c r="D19" s="14">
        <f t="shared" si="0"/>
        <v>13</v>
      </c>
      <c r="E19" s="23">
        <f t="shared" si="1"/>
        <v>1.4999999999999999E-2</v>
      </c>
      <c r="F19" s="1"/>
      <c r="G19" s="1"/>
    </row>
    <row r="20" spans="1:7" x14ac:dyDescent="0.25">
      <c r="A20" s="60" t="s">
        <v>12</v>
      </c>
      <c r="B20" s="11">
        <f>DWH!AK62</f>
        <v>648</v>
      </c>
      <c r="C20" s="11">
        <f>DWH!AL62</f>
        <v>706</v>
      </c>
      <c r="D20" s="14">
        <f t="shared" si="0"/>
        <v>-58</v>
      </c>
      <c r="E20" s="23">
        <f t="shared" si="1"/>
        <v>-8.2000000000000003E-2</v>
      </c>
      <c r="F20" s="1"/>
      <c r="G20" s="1"/>
    </row>
    <row r="21" spans="1:7" ht="15.75" thickBot="1" x14ac:dyDescent="0.3">
      <c r="A21" s="61" t="s">
        <v>13</v>
      </c>
      <c r="B21" s="17">
        <f>DWH!AK63</f>
        <v>848</v>
      </c>
      <c r="C21" s="17">
        <f>DWH!AL63</f>
        <v>907</v>
      </c>
      <c r="D21" s="28">
        <f t="shared" si="0"/>
        <v>-59</v>
      </c>
      <c r="E21" s="29">
        <f t="shared" si="1"/>
        <v>-6.5000000000000002E-2</v>
      </c>
      <c r="F21" s="1"/>
      <c r="G21" s="1"/>
    </row>
    <row r="22" spans="1:7" ht="15.75" thickTop="1" x14ac:dyDescent="0.25">
      <c r="A22" s="59" t="s">
        <v>66</v>
      </c>
      <c r="B22" s="19">
        <f>DWH!AJ89</f>
        <v>156</v>
      </c>
      <c r="C22" s="19">
        <f>DWH!AK89</f>
        <v>205</v>
      </c>
      <c r="D22" s="19">
        <f t="shared" si="0"/>
        <v>-49</v>
      </c>
      <c r="E22" s="58">
        <f t="shared" si="1"/>
        <v>-0.23899999999999999</v>
      </c>
      <c r="F22" s="1"/>
      <c r="G22" s="1"/>
    </row>
    <row r="23" spans="1:7" x14ac:dyDescent="0.25">
      <c r="A23" s="60" t="s">
        <v>15</v>
      </c>
      <c r="B23" s="11">
        <f>DWH!AJ96</f>
        <v>111</v>
      </c>
      <c r="C23" s="11">
        <f>DWH!AK96</f>
        <v>176</v>
      </c>
      <c r="D23" s="14">
        <f t="shared" si="0"/>
        <v>-65</v>
      </c>
      <c r="E23" s="23">
        <f t="shared" si="1"/>
        <v>-0.36899999999999999</v>
      </c>
      <c r="F23" s="1"/>
      <c r="G23" s="1"/>
    </row>
    <row r="24" spans="1:7" ht="15.75" thickBot="1" x14ac:dyDescent="0.3">
      <c r="A24" s="61" t="s">
        <v>16</v>
      </c>
      <c r="B24" s="17">
        <f>DWH!AJ97</f>
        <v>155</v>
      </c>
      <c r="C24" s="17">
        <f>DWH!AK97</f>
        <v>167</v>
      </c>
      <c r="D24" s="28">
        <f t="shared" si="0"/>
        <v>-12</v>
      </c>
      <c r="E24" s="29">
        <f t="shared" si="1"/>
        <v>-7.1999999999999995E-2</v>
      </c>
      <c r="F24" s="1"/>
      <c r="G24" s="1"/>
    </row>
    <row r="25" spans="1:7" ht="15.75" thickTop="1" x14ac:dyDescent="0.25">
      <c r="A25" s="59" t="s">
        <v>17</v>
      </c>
      <c r="B25" s="19">
        <f>DWH!AJ73</f>
        <v>88</v>
      </c>
      <c r="C25" s="19">
        <f>DWH!AK73</f>
        <v>72</v>
      </c>
      <c r="D25" s="19">
        <f t="shared" si="0"/>
        <v>16</v>
      </c>
      <c r="E25" s="58">
        <f t="shared" si="1"/>
        <v>0.222</v>
      </c>
    </row>
    <row r="26" spans="1:7" ht="15.75" thickBot="1" x14ac:dyDescent="0.3">
      <c r="A26" s="62" t="s">
        <v>18</v>
      </c>
      <c r="B26" s="17">
        <f>DWH!AJ82</f>
        <v>17</v>
      </c>
      <c r="C26" s="17">
        <f>DWH!AK82</f>
        <v>16</v>
      </c>
      <c r="D26" s="28">
        <f t="shared" si="0"/>
        <v>1</v>
      </c>
      <c r="E26" s="29">
        <f t="shared" si="1"/>
        <v>6.3E-2</v>
      </c>
    </row>
    <row r="27" spans="1:7" ht="15.75" thickTop="1" x14ac:dyDescent="0.25">
      <c r="A27" s="63" t="s">
        <v>19</v>
      </c>
      <c r="B27" s="57">
        <f>DWH!AK104</f>
        <v>213</v>
      </c>
      <c r="C27" s="57">
        <f>DWH!AL104</f>
        <v>234</v>
      </c>
      <c r="D27" s="19">
        <f t="shared" si="0"/>
        <v>-21</v>
      </c>
      <c r="E27" s="58">
        <f t="shared" si="1"/>
        <v>-0.09</v>
      </c>
    </row>
    <row r="28" spans="1:7" x14ac:dyDescent="0.25">
      <c r="A28" s="60" t="s">
        <v>20</v>
      </c>
      <c r="B28" s="20">
        <f>DWH!AK105</f>
        <v>961</v>
      </c>
      <c r="C28" s="20">
        <f>DWH!AL105</f>
        <v>1138</v>
      </c>
      <c r="D28" s="14">
        <f t="shared" si="0"/>
        <v>-177</v>
      </c>
      <c r="E28" s="23">
        <f t="shared" si="1"/>
        <v>-0.156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236" t="s">
        <v>1</v>
      </c>
      <c r="B33" s="47" t="str">
        <f>'AMS Wien'!$B$6</f>
        <v>akt. Monat</v>
      </c>
      <c r="C33" s="47" t="str">
        <f>'AMS Wien'!$C$6</f>
        <v>akt. Monat Vorjahr</v>
      </c>
      <c r="D33" s="238" t="s">
        <v>94</v>
      </c>
      <c r="E33" s="238" t="s">
        <v>95</v>
      </c>
    </row>
    <row r="34" spans="1:7" ht="15.75" thickBot="1" x14ac:dyDescent="0.3">
      <c r="A34" s="237"/>
      <c r="B34" s="48">
        <f>B7</f>
        <v>46113</v>
      </c>
      <c r="C34" s="48">
        <f>C7</f>
        <v>45750</v>
      </c>
      <c r="D34" s="239"/>
      <c r="E34" s="239"/>
      <c r="G34" s="32"/>
    </row>
    <row r="35" spans="1:7" ht="15.75" thickTop="1" x14ac:dyDescent="0.25">
      <c r="A35" s="59" t="s">
        <v>2</v>
      </c>
      <c r="B35" s="14">
        <f>DWH!AK17</f>
        <v>1484</v>
      </c>
      <c r="C35" s="14">
        <f>DWH!AL17</f>
        <v>1382</v>
      </c>
      <c r="D35" s="14">
        <f>B35-C35</f>
        <v>102</v>
      </c>
      <c r="E35" s="23">
        <f>D35/C35</f>
        <v>7.3999999999999996E-2</v>
      </c>
    </row>
    <row r="36" spans="1:7" x14ac:dyDescent="0.25">
      <c r="A36" s="10" t="s">
        <v>3</v>
      </c>
      <c r="B36" s="14">
        <f>DWH!AK18</f>
        <v>138</v>
      </c>
      <c r="C36" s="14">
        <f>DWH!AL18</f>
        <v>141</v>
      </c>
      <c r="D36" s="14">
        <f t="shared" ref="D36:D51" si="2">B36-C36</f>
        <v>-3</v>
      </c>
      <c r="E36" s="23">
        <f t="shared" ref="E36:E51" si="3">D36/C36</f>
        <v>-2.1000000000000001E-2</v>
      </c>
    </row>
    <row r="37" spans="1:7" x14ac:dyDescent="0.25">
      <c r="A37" s="10" t="s">
        <v>103</v>
      </c>
      <c r="B37" s="14">
        <f>DWH!AK19</f>
        <v>968</v>
      </c>
      <c r="C37" s="14">
        <f>DWH!AL19</f>
        <v>942</v>
      </c>
      <c r="D37" s="14">
        <f t="shared" si="2"/>
        <v>26</v>
      </c>
      <c r="E37" s="23">
        <f t="shared" si="3"/>
        <v>2.8000000000000001E-2</v>
      </c>
    </row>
    <row r="38" spans="1:7" x14ac:dyDescent="0.25">
      <c r="A38" s="10" t="s">
        <v>104</v>
      </c>
      <c r="B38" s="14">
        <f>DWH!AK20</f>
        <v>378</v>
      </c>
      <c r="C38" s="14">
        <f>DWH!AL20</f>
        <v>299</v>
      </c>
      <c r="D38" s="14">
        <f t="shared" si="2"/>
        <v>79</v>
      </c>
      <c r="E38" s="23">
        <f t="shared" si="3"/>
        <v>0.26400000000000001</v>
      </c>
    </row>
    <row r="39" spans="1:7" x14ac:dyDescent="0.25">
      <c r="A39" s="10" t="s">
        <v>4</v>
      </c>
      <c r="B39" s="14">
        <f>DWH!AK21</f>
        <v>620</v>
      </c>
      <c r="C39" s="14">
        <f>DWH!AL21</f>
        <v>578</v>
      </c>
      <c r="D39" s="14">
        <f t="shared" si="2"/>
        <v>42</v>
      </c>
      <c r="E39" s="23">
        <f t="shared" si="3"/>
        <v>7.2999999999999995E-2</v>
      </c>
    </row>
    <row r="40" spans="1:7" x14ac:dyDescent="0.25">
      <c r="A40" s="10" t="s">
        <v>48</v>
      </c>
      <c r="B40" s="14">
        <f>DWH!AK22</f>
        <v>818</v>
      </c>
      <c r="C40" s="14">
        <f>DWH!AL22</f>
        <v>791</v>
      </c>
      <c r="D40" s="14">
        <f t="shared" si="2"/>
        <v>27</v>
      </c>
      <c r="E40" s="23">
        <f t="shared" si="3"/>
        <v>3.4000000000000002E-2</v>
      </c>
    </row>
    <row r="41" spans="1:7" x14ac:dyDescent="0.25">
      <c r="A41" s="10" t="s">
        <v>6</v>
      </c>
      <c r="B41" s="14">
        <f>DWH!AK23</f>
        <v>167</v>
      </c>
      <c r="C41" s="14">
        <f>DWH!AL23</f>
        <v>125</v>
      </c>
      <c r="D41" s="14">
        <f t="shared" si="2"/>
        <v>42</v>
      </c>
      <c r="E41" s="23">
        <f t="shared" si="3"/>
        <v>0.33600000000000002</v>
      </c>
    </row>
    <row r="42" spans="1:7" x14ac:dyDescent="0.25">
      <c r="A42" s="10" t="s">
        <v>93</v>
      </c>
      <c r="B42" s="14">
        <f>DWH!AK24</f>
        <v>32</v>
      </c>
      <c r="C42" s="14">
        <f>DWH!AL24</f>
        <v>19</v>
      </c>
      <c r="D42" s="14">
        <f t="shared" si="2"/>
        <v>13</v>
      </c>
      <c r="E42" s="23">
        <f t="shared" si="3"/>
        <v>0.68400000000000005</v>
      </c>
    </row>
    <row r="43" spans="1:7" x14ac:dyDescent="0.25">
      <c r="A43" s="10" t="s">
        <v>8</v>
      </c>
      <c r="B43" s="14">
        <f>DWH!AK25</f>
        <v>553</v>
      </c>
      <c r="C43" s="14">
        <f>DWH!AL25</f>
        <v>441</v>
      </c>
      <c r="D43" s="14">
        <f t="shared" si="2"/>
        <v>112</v>
      </c>
      <c r="E43" s="23">
        <f t="shared" si="3"/>
        <v>0.254</v>
      </c>
    </row>
    <row r="44" spans="1:7" x14ac:dyDescent="0.25">
      <c r="A44" s="10" t="s">
        <v>9</v>
      </c>
      <c r="B44" s="14">
        <f>DWH!AK26</f>
        <v>242</v>
      </c>
      <c r="C44" s="14">
        <f>DWH!AL26</f>
        <v>163</v>
      </c>
      <c r="D44" s="14">
        <f t="shared" si="2"/>
        <v>79</v>
      </c>
      <c r="E44" s="23">
        <f t="shared" si="3"/>
        <v>0.48499999999999999</v>
      </c>
    </row>
    <row r="45" spans="1:7" x14ac:dyDescent="0.25">
      <c r="A45" s="10" t="s">
        <v>10</v>
      </c>
      <c r="B45" s="14">
        <f>DWH!AK27</f>
        <v>1050</v>
      </c>
      <c r="C45" s="14">
        <f>DWH!AL27</f>
        <v>1037</v>
      </c>
      <c r="D45" s="14">
        <f t="shared" si="2"/>
        <v>13</v>
      </c>
      <c r="E45" s="23">
        <f t="shared" si="3"/>
        <v>1.2999999999999999E-2</v>
      </c>
    </row>
    <row r="46" spans="1:7" x14ac:dyDescent="0.25">
      <c r="A46" s="10" t="s">
        <v>11</v>
      </c>
      <c r="B46" s="14">
        <f>DWH!AK28</f>
        <v>391</v>
      </c>
      <c r="C46" s="14">
        <f>DWH!AL28</f>
        <v>332</v>
      </c>
      <c r="D46" s="14">
        <f t="shared" si="2"/>
        <v>59</v>
      </c>
      <c r="E46" s="23">
        <f t="shared" si="3"/>
        <v>0.17799999999999999</v>
      </c>
    </row>
    <row r="47" spans="1:7" x14ac:dyDescent="0.25">
      <c r="A47" s="60" t="s">
        <v>12</v>
      </c>
      <c r="B47" s="11">
        <f>DWH!AK64</f>
        <v>269</v>
      </c>
      <c r="C47" s="11">
        <f>DWH!AL64</f>
        <v>270</v>
      </c>
      <c r="D47" s="14">
        <f t="shared" si="2"/>
        <v>-1</v>
      </c>
      <c r="E47" s="23">
        <f t="shared" si="3"/>
        <v>-4.0000000000000001E-3</v>
      </c>
    </row>
    <row r="48" spans="1:7" ht="15.75" thickBot="1" x14ac:dyDescent="0.3">
      <c r="A48" s="60" t="s">
        <v>13</v>
      </c>
      <c r="B48" s="17">
        <f>DWH!AK65</f>
        <v>337</v>
      </c>
      <c r="C48" s="17">
        <f>DWH!AL65</f>
        <v>358</v>
      </c>
      <c r="D48" s="28">
        <f t="shared" si="2"/>
        <v>-21</v>
      </c>
      <c r="E48" s="29">
        <f t="shared" si="3"/>
        <v>-5.8999999999999997E-2</v>
      </c>
    </row>
    <row r="49" spans="1:7" ht="16.5" thickTop="1" thickBot="1" x14ac:dyDescent="0.3">
      <c r="A49" s="64" t="s">
        <v>17</v>
      </c>
      <c r="B49" s="22">
        <f>DWH!AJ74</f>
        <v>33</v>
      </c>
      <c r="C49" s="22">
        <f>DWH!AK74</f>
        <v>30</v>
      </c>
      <c r="D49" s="22">
        <f t="shared" si="2"/>
        <v>3</v>
      </c>
      <c r="E49" s="24">
        <f t="shared" si="3"/>
        <v>0.1</v>
      </c>
    </row>
    <row r="50" spans="1:7" ht="15.75" thickTop="1" x14ac:dyDescent="0.25">
      <c r="A50" s="60" t="s">
        <v>19</v>
      </c>
      <c r="B50" s="20">
        <f>DWH!AK106</f>
        <v>115</v>
      </c>
      <c r="C50" s="20">
        <f>DWH!AL106</f>
        <v>93</v>
      </c>
      <c r="D50" s="14">
        <f t="shared" si="2"/>
        <v>22</v>
      </c>
      <c r="E50" s="23">
        <f t="shared" si="3"/>
        <v>0.23699999999999999</v>
      </c>
    </row>
    <row r="51" spans="1:7" x14ac:dyDescent="0.25">
      <c r="A51" s="60" t="s">
        <v>20</v>
      </c>
      <c r="B51" s="12">
        <f>DWH!AK107</f>
        <v>480</v>
      </c>
      <c r="C51" s="12">
        <f>DWH!AL107</f>
        <v>502</v>
      </c>
      <c r="D51" s="14">
        <f t="shared" si="2"/>
        <v>-22</v>
      </c>
      <c r="E51" s="23">
        <f t="shared" si="3"/>
        <v>-4.3999999999999997E-2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97</v>
      </c>
      <c r="B54" s="2"/>
      <c r="C54" s="2"/>
      <c r="D54" s="1"/>
      <c r="E54" s="1"/>
    </row>
    <row r="55" spans="1:7" ht="15" customHeight="1" x14ac:dyDescent="0.25">
      <c r="A55" s="236" t="s">
        <v>1</v>
      </c>
      <c r="B55" s="47" t="str">
        <f>'AMS Wien'!$B$6</f>
        <v>akt. Monat</v>
      </c>
      <c r="C55" s="47" t="str">
        <f>'AMS Wien'!$C$6</f>
        <v>akt. Monat Vorjahr</v>
      </c>
      <c r="D55" s="238" t="s">
        <v>94</v>
      </c>
      <c r="E55" s="238" t="s">
        <v>95</v>
      </c>
    </row>
    <row r="56" spans="1:7" ht="15.75" thickBot="1" x14ac:dyDescent="0.3">
      <c r="A56" s="237"/>
      <c r="B56" s="48">
        <f>B7</f>
        <v>46113</v>
      </c>
      <c r="C56" s="48">
        <f>C7</f>
        <v>45750</v>
      </c>
      <c r="D56" s="239"/>
      <c r="E56" s="239"/>
      <c r="G56" s="32"/>
    </row>
    <row r="57" spans="1:7" ht="15.75" thickTop="1" x14ac:dyDescent="0.25">
      <c r="A57" s="59" t="s">
        <v>2</v>
      </c>
      <c r="B57" s="14">
        <f>DWH!AK29</f>
        <v>1871</v>
      </c>
      <c r="C57" s="14">
        <f>DWH!AL29</f>
        <v>2007</v>
      </c>
      <c r="D57" s="14">
        <f>B57-C57</f>
        <v>-136</v>
      </c>
      <c r="E57" s="23">
        <f>D57/C57</f>
        <v>-6.8000000000000005E-2</v>
      </c>
    </row>
    <row r="58" spans="1:7" x14ac:dyDescent="0.25">
      <c r="A58" s="10" t="s">
        <v>3</v>
      </c>
      <c r="B58" s="14">
        <f>DWH!AK30</f>
        <v>196</v>
      </c>
      <c r="C58" s="14">
        <f>DWH!AL30</f>
        <v>215</v>
      </c>
      <c r="D58" s="14">
        <f t="shared" ref="D58:D73" si="4">B58-C58</f>
        <v>-19</v>
      </c>
      <c r="E58" s="23">
        <f t="shared" ref="E58:E73" si="5">D58/C58</f>
        <v>-8.7999999999999995E-2</v>
      </c>
    </row>
    <row r="59" spans="1:7" x14ac:dyDescent="0.25">
      <c r="A59" s="10" t="s">
        <v>103</v>
      </c>
      <c r="B59" s="14">
        <f>DWH!AK31</f>
        <v>1106</v>
      </c>
      <c r="C59" s="14">
        <f>DWH!AL31</f>
        <v>1232</v>
      </c>
      <c r="D59" s="14">
        <f t="shared" si="4"/>
        <v>-126</v>
      </c>
      <c r="E59" s="23">
        <f t="shared" si="5"/>
        <v>-0.10199999999999999</v>
      </c>
    </row>
    <row r="60" spans="1:7" x14ac:dyDescent="0.25">
      <c r="A60" s="10" t="s">
        <v>104</v>
      </c>
      <c r="B60" s="14">
        <f>DWH!AK32</f>
        <v>569</v>
      </c>
      <c r="C60" s="14">
        <f>DWH!AL32</f>
        <v>560</v>
      </c>
      <c r="D60" s="14">
        <f t="shared" si="4"/>
        <v>9</v>
      </c>
      <c r="E60" s="23">
        <f t="shared" si="5"/>
        <v>1.6E-2</v>
      </c>
    </row>
    <row r="61" spans="1:7" x14ac:dyDescent="0.25">
      <c r="A61" s="10" t="s">
        <v>4</v>
      </c>
      <c r="B61" s="14">
        <f>DWH!AK33</f>
        <v>829</v>
      </c>
      <c r="C61" s="14">
        <f>DWH!AL33</f>
        <v>948</v>
      </c>
      <c r="D61" s="14">
        <f t="shared" si="4"/>
        <v>-119</v>
      </c>
      <c r="E61" s="23">
        <f t="shared" si="5"/>
        <v>-0.126</v>
      </c>
    </row>
    <row r="62" spans="1:7" x14ac:dyDescent="0.25">
      <c r="A62" s="10" t="s">
        <v>5</v>
      </c>
      <c r="B62" s="14">
        <f>DWH!AK34</f>
        <v>1015</v>
      </c>
      <c r="C62" s="14">
        <f>DWH!AL34</f>
        <v>1201</v>
      </c>
      <c r="D62" s="14">
        <f t="shared" si="4"/>
        <v>-186</v>
      </c>
      <c r="E62" s="23">
        <f t="shared" si="5"/>
        <v>-0.155</v>
      </c>
    </row>
    <row r="63" spans="1:7" x14ac:dyDescent="0.25">
      <c r="A63" s="10" t="s">
        <v>6</v>
      </c>
      <c r="B63" s="14">
        <f>DWH!AK35</f>
        <v>209</v>
      </c>
      <c r="C63" s="14">
        <f>DWH!AL35</f>
        <v>147</v>
      </c>
      <c r="D63" s="14">
        <f t="shared" si="4"/>
        <v>62</v>
      </c>
      <c r="E63" s="23">
        <f t="shared" si="5"/>
        <v>0.42199999999999999</v>
      </c>
    </row>
    <row r="64" spans="1:7" x14ac:dyDescent="0.25">
      <c r="A64" s="10" t="s">
        <v>93</v>
      </c>
      <c r="B64" s="14">
        <f>DWH!AK36</f>
        <v>45</v>
      </c>
      <c r="C64" s="14">
        <f>DWH!AL36</f>
        <v>35</v>
      </c>
      <c r="D64" s="14">
        <f t="shared" si="4"/>
        <v>10</v>
      </c>
      <c r="E64" s="23">
        <f t="shared" si="5"/>
        <v>0.28599999999999998</v>
      </c>
    </row>
    <row r="65" spans="1:5" x14ac:dyDescent="0.25">
      <c r="A65" s="10" t="s">
        <v>8</v>
      </c>
      <c r="B65" s="14">
        <f>DWH!AK37</f>
        <v>795</v>
      </c>
      <c r="C65" s="14">
        <f>DWH!AL37</f>
        <v>664</v>
      </c>
      <c r="D65" s="14">
        <f t="shared" si="4"/>
        <v>131</v>
      </c>
      <c r="E65" s="23">
        <f t="shared" si="5"/>
        <v>0.19700000000000001</v>
      </c>
    </row>
    <row r="66" spans="1:5" x14ac:dyDescent="0.25">
      <c r="A66" s="10" t="s">
        <v>9</v>
      </c>
      <c r="B66" s="14">
        <f>DWH!AK38</f>
        <v>372</v>
      </c>
      <c r="C66" s="14">
        <f>DWH!AL38</f>
        <v>294</v>
      </c>
      <c r="D66" s="14">
        <f t="shared" si="4"/>
        <v>78</v>
      </c>
      <c r="E66" s="23">
        <f t="shared" si="5"/>
        <v>0.26500000000000001</v>
      </c>
    </row>
    <row r="67" spans="1:5" x14ac:dyDescent="0.25">
      <c r="A67" s="10" t="s">
        <v>10</v>
      </c>
      <c r="B67" s="14">
        <f>DWH!AK39</f>
        <v>1277</v>
      </c>
      <c r="C67" s="14">
        <f>DWH!AL39</f>
        <v>1474</v>
      </c>
      <c r="D67" s="14">
        <f t="shared" si="4"/>
        <v>-197</v>
      </c>
      <c r="E67" s="23">
        <f t="shared" si="5"/>
        <v>-0.13400000000000001</v>
      </c>
    </row>
    <row r="68" spans="1:5" x14ac:dyDescent="0.25">
      <c r="A68" s="10" t="s">
        <v>11</v>
      </c>
      <c r="B68" s="14">
        <f>DWH!AK40</f>
        <v>470</v>
      </c>
      <c r="C68" s="14">
        <f>DWH!AL40</f>
        <v>516</v>
      </c>
      <c r="D68" s="14">
        <f t="shared" si="4"/>
        <v>-46</v>
      </c>
      <c r="E68" s="23">
        <f t="shared" si="5"/>
        <v>-8.8999999999999996E-2</v>
      </c>
    </row>
    <row r="69" spans="1:5" x14ac:dyDescent="0.25">
      <c r="A69" s="60" t="s">
        <v>12</v>
      </c>
      <c r="B69" s="11">
        <f>DWH!AK66</f>
        <v>379</v>
      </c>
      <c r="C69" s="11">
        <f>DWH!AL66</f>
        <v>436</v>
      </c>
      <c r="D69" s="14">
        <f t="shared" si="4"/>
        <v>-57</v>
      </c>
      <c r="E69" s="23">
        <f t="shared" si="5"/>
        <v>-0.13100000000000001</v>
      </c>
    </row>
    <row r="70" spans="1:5" ht="15.75" thickBot="1" x14ac:dyDescent="0.3">
      <c r="A70" s="60" t="s">
        <v>13</v>
      </c>
      <c r="B70" s="11">
        <f>DWH!AK67</f>
        <v>511</v>
      </c>
      <c r="C70" s="11">
        <f>DWH!AL67</f>
        <v>549</v>
      </c>
      <c r="D70" s="28">
        <f t="shared" si="4"/>
        <v>-38</v>
      </c>
      <c r="E70" s="29">
        <f t="shared" si="5"/>
        <v>-6.9000000000000006E-2</v>
      </c>
    </row>
    <row r="71" spans="1:5" ht="16.5" thickTop="1" thickBot="1" x14ac:dyDescent="0.3">
      <c r="A71" s="64" t="s">
        <v>17</v>
      </c>
      <c r="B71" s="22">
        <f>DWH!AJ75</f>
        <v>55</v>
      </c>
      <c r="C71" s="22">
        <f>DWH!AK75</f>
        <v>42</v>
      </c>
      <c r="D71" s="22">
        <f t="shared" si="4"/>
        <v>13</v>
      </c>
      <c r="E71" s="24">
        <f t="shared" si="5"/>
        <v>0.31</v>
      </c>
    </row>
    <row r="72" spans="1:5" ht="15.75" thickTop="1" x14ac:dyDescent="0.25">
      <c r="A72" s="60" t="s">
        <v>19</v>
      </c>
      <c r="B72" s="12">
        <f>DWH!AK108</f>
        <v>98</v>
      </c>
      <c r="C72" s="12">
        <f>DWH!AL108</f>
        <v>141</v>
      </c>
      <c r="D72" s="14">
        <f t="shared" si="4"/>
        <v>-43</v>
      </c>
      <c r="E72" s="23">
        <f t="shared" si="5"/>
        <v>-0.30499999999999999</v>
      </c>
    </row>
    <row r="73" spans="1:5" x14ac:dyDescent="0.25">
      <c r="A73" s="60" t="s">
        <v>20</v>
      </c>
      <c r="B73" s="12">
        <f>DWH!AK109</f>
        <v>481</v>
      </c>
      <c r="C73" s="12">
        <f>DWH!AL109</f>
        <v>636</v>
      </c>
      <c r="D73" s="14">
        <f t="shared" si="4"/>
        <v>-155</v>
      </c>
      <c r="E73" s="23">
        <f t="shared" si="5"/>
        <v>-0.24399999999999999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38" customWidth="1"/>
    <col min="2" max="5" width="13.140625" style="38" customWidth="1"/>
  </cols>
  <sheetData>
    <row r="1" spans="1:7" ht="30" customHeight="1" x14ac:dyDescent="0.25">
      <c r="A1" s="8"/>
      <c r="B1" s="1"/>
      <c r="C1" s="45"/>
      <c r="D1" s="49">
        <f>'AMS Wien'!D1</f>
        <v>46113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39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236" t="s">
        <v>1</v>
      </c>
      <c r="B6" s="47" t="str">
        <f>'AMS Wien'!$B$6</f>
        <v>akt. Monat</v>
      </c>
      <c r="C6" s="47" t="str">
        <f>'AMS Wien'!$C$6</f>
        <v>akt. Monat Vorjahr</v>
      </c>
      <c r="D6" s="238" t="s">
        <v>94</v>
      </c>
      <c r="E6" s="238" t="s">
        <v>95</v>
      </c>
      <c r="F6" s="1"/>
      <c r="G6" s="1"/>
    </row>
    <row r="7" spans="1:7" ht="15.75" thickBot="1" x14ac:dyDescent="0.3">
      <c r="A7" s="237"/>
      <c r="B7" s="48">
        <f>'AMS Wien'!B7</f>
        <v>46113</v>
      </c>
      <c r="C7" s="48">
        <f>'AMS Wien'!C7</f>
        <v>45750</v>
      </c>
      <c r="D7" s="239"/>
      <c r="E7" s="239"/>
      <c r="G7" s="32"/>
    </row>
    <row r="8" spans="1:7" ht="15.75" thickTop="1" x14ac:dyDescent="0.25">
      <c r="A8" s="59" t="s">
        <v>2</v>
      </c>
      <c r="B8" s="14">
        <f>DWH!AM5</f>
        <v>2074</v>
      </c>
      <c r="C8" s="14">
        <f>DWH!AN5</f>
        <v>2086</v>
      </c>
      <c r="D8" s="14">
        <f>B8-C8</f>
        <v>-12</v>
      </c>
      <c r="E8" s="23">
        <f>D8/C8</f>
        <v>-6.0000000000000001E-3</v>
      </c>
      <c r="F8" s="1"/>
      <c r="G8" s="1"/>
    </row>
    <row r="9" spans="1:7" x14ac:dyDescent="0.25">
      <c r="A9" s="10" t="s">
        <v>3</v>
      </c>
      <c r="B9" s="14">
        <f>DWH!AM6</f>
        <v>155</v>
      </c>
      <c r="C9" s="14">
        <f>DWH!AN6</f>
        <v>148</v>
      </c>
      <c r="D9" s="14">
        <f t="shared" ref="D9:D28" si="0">B9-C9</f>
        <v>7</v>
      </c>
      <c r="E9" s="23">
        <f t="shared" ref="E9:E28" si="1">D9/C9</f>
        <v>4.7E-2</v>
      </c>
      <c r="F9" s="1"/>
      <c r="G9" s="1"/>
    </row>
    <row r="10" spans="1:7" x14ac:dyDescent="0.25">
      <c r="A10" s="10" t="s">
        <v>103</v>
      </c>
      <c r="B10" s="14">
        <f>DWH!AM7</f>
        <v>1304</v>
      </c>
      <c r="C10" s="14">
        <f>DWH!AN7</f>
        <v>1317</v>
      </c>
      <c r="D10" s="14">
        <f t="shared" si="0"/>
        <v>-13</v>
      </c>
      <c r="E10" s="23">
        <f t="shared" si="1"/>
        <v>-0.01</v>
      </c>
      <c r="F10" s="1"/>
      <c r="G10" s="1"/>
    </row>
    <row r="11" spans="1:7" x14ac:dyDescent="0.25">
      <c r="A11" s="10" t="s">
        <v>104</v>
      </c>
      <c r="B11" s="14">
        <f>DWH!AM8</f>
        <v>615</v>
      </c>
      <c r="C11" s="14">
        <f>DWH!AN8</f>
        <v>621</v>
      </c>
      <c r="D11" s="14">
        <f t="shared" si="0"/>
        <v>-6</v>
      </c>
      <c r="E11" s="23">
        <f t="shared" si="1"/>
        <v>-0.01</v>
      </c>
      <c r="F11" s="1"/>
      <c r="G11" s="1"/>
    </row>
    <row r="12" spans="1:7" x14ac:dyDescent="0.25">
      <c r="A12" s="10" t="s">
        <v>4</v>
      </c>
      <c r="B12" s="14">
        <f>DWH!AM9</f>
        <v>592</v>
      </c>
      <c r="C12" s="14">
        <f>DWH!AN9</f>
        <v>631</v>
      </c>
      <c r="D12" s="14">
        <f t="shared" si="0"/>
        <v>-39</v>
      </c>
      <c r="E12" s="23">
        <f t="shared" si="1"/>
        <v>-6.2E-2</v>
      </c>
      <c r="F12" s="1"/>
      <c r="G12" s="1"/>
    </row>
    <row r="13" spans="1:7" x14ac:dyDescent="0.25">
      <c r="A13" s="10" t="s">
        <v>5</v>
      </c>
      <c r="B13" s="14">
        <f>DWH!AM10</f>
        <v>927</v>
      </c>
      <c r="C13" s="14">
        <f>DWH!AN10</f>
        <v>1033</v>
      </c>
      <c r="D13" s="14">
        <f t="shared" si="0"/>
        <v>-106</v>
      </c>
      <c r="E13" s="23">
        <f t="shared" si="1"/>
        <v>-0.10299999999999999</v>
      </c>
      <c r="F13" s="1"/>
      <c r="G13" s="1"/>
    </row>
    <row r="14" spans="1:7" x14ac:dyDescent="0.25">
      <c r="A14" s="10" t="s">
        <v>6</v>
      </c>
      <c r="B14" s="14">
        <f>DWH!AM11</f>
        <v>216</v>
      </c>
      <c r="C14" s="14">
        <f>DWH!AN11</f>
        <v>164</v>
      </c>
      <c r="D14" s="14">
        <f t="shared" si="0"/>
        <v>52</v>
      </c>
      <c r="E14" s="23">
        <f t="shared" si="1"/>
        <v>0.317</v>
      </c>
      <c r="F14" s="1"/>
      <c r="G14" s="1"/>
    </row>
    <row r="15" spans="1:7" x14ac:dyDescent="0.25">
      <c r="A15" s="10" t="s">
        <v>93</v>
      </c>
      <c r="B15" s="14">
        <f>DWH!AM12</f>
        <v>36</v>
      </c>
      <c r="C15" s="14">
        <f>DWH!AN12</f>
        <v>24</v>
      </c>
      <c r="D15" s="14">
        <f t="shared" si="0"/>
        <v>12</v>
      </c>
      <c r="E15" s="23">
        <f t="shared" si="1"/>
        <v>0.5</v>
      </c>
      <c r="F15" s="1"/>
      <c r="G15" s="1"/>
    </row>
    <row r="16" spans="1:7" x14ac:dyDescent="0.25">
      <c r="A16" s="10" t="s">
        <v>8</v>
      </c>
      <c r="B16" s="14">
        <f>DWH!AM13</f>
        <v>845</v>
      </c>
      <c r="C16" s="14">
        <f>DWH!AN13</f>
        <v>742</v>
      </c>
      <c r="D16" s="14">
        <f t="shared" si="0"/>
        <v>103</v>
      </c>
      <c r="E16" s="23">
        <f t="shared" si="1"/>
        <v>0.13900000000000001</v>
      </c>
      <c r="F16" s="1"/>
      <c r="G16" s="1"/>
    </row>
    <row r="17" spans="1:7" x14ac:dyDescent="0.25">
      <c r="A17" s="10" t="s">
        <v>9</v>
      </c>
      <c r="B17" s="14">
        <f>DWH!AM14</f>
        <v>399</v>
      </c>
      <c r="C17" s="14">
        <f>DWH!AN14</f>
        <v>325</v>
      </c>
      <c r="D17" s="14">
        <f t="shared" si="0"/>
        <v>74</v>
      </c>
      <c r="E17" s="23">
        <f t="shared" si="1"/>
        <v>0.22800000000000001</v>
      </c>
      <c r="F17" s="1"/>
      <c r="G17" s="1"/>
    </row>
    <row r="18" spans="1:7" x14ac:dyDescent="0.25">
      <c r="A18" s="10" t="s">
        <v>10</v>
      </c>
      <c r="B18" s="14">
        <f>DWH!AM15</f>
        <v>1223</v>
      </c>
      <c r="C18" s="14">
        <f>DWH!AN15</f>
        <v>1283</v>
      </c>
      <c r="D18" s="14">
        <f t="shared" si="0"/>
        <v>-60</v>
      </c>
      <c r="E18" s="23">
        <f t="shared" si="1"/>
        <v>-4.7E-2</v>
      </c>
      <c r="F18" s="1"/>
      <c r="G18" s="1"/>
    </row>
    <row r="19" spans="1:7" x14ac:dyDescent="0.25">
      <c r="A19" s="10" t="s">
        <v>11</v>
      </c>
      <c r="B19" s="14">
        <f>DWH!AM16</f>
        <v>442</v>
      </c>
      <c r="C19" s="14">
        <f>DWH!AN16</f>
        <v>416</v>
      </c>
      <c r="D19" s="14">
        <f t="shared" si="0"/>
        <v>26</v>
      </c>
      <c r="E19" s="23">
        <f t="shared" si="1"/>
        <v>6.3E-2</v>
      </c>
      <c r="F19" s="1"/>
      <c r="G19" s="1"/>
    </row>
    <row r="20" spans="1:7" x14ac:dyDescent="0.25">
      <c r="A20" s="60" t="s">
        <v>12</v>
      </c>
      <c r="B20" s="11">
        <f>DWH!AM62</f>
        <v>413</v>
      </c>
      <c r="C20" s="11">
        <f>DWH!AN62</f>
        <v>415</v>
      </c>
      <c r="D20" s="14">
        <f t="shared" si="0"/>
        <v>-2</v>
      </c>
      <c r="E20" s="23">
        <f t="shared" si="1"/>
        <v>-5.0000000000000001E-3</v>
      </c>
      <c r="F20" s="1"/>
      <c r="G20" s="1"/>
    </row>
    <row r="21" spans="1:7" ht="15.75" thickBot="1" x14ac:dyDescent="0.3">
      <c r="A21" s="61" t="s">
        <v>13</v>
      </c>
      <c r="B21" s="17">
        <f>DWH!AM63</f>
        <v>508</v>
      </c>
      <c r="C21" s="17">
        <f>DWH!AN63</f>
        <v>529</v>
      </c>
      <c r="D21" s="28">
        <f t="shared" si="0"/>
        <v>-21</v>
      </c>
      <c r="E21" s="29">
        <f t="shared" si="1"/>
        <v>-0.04</v>
      </c>
      <c r="F21" s="1"/>
      <c r="G21" s="1"/>
    </row>
    <row r="22" spans="1:7" ht="15.75" thickTop="1" x14ac:dyDescent="0.25">
      <c r="A22" s="59" t="s">
        <v>66</v>
      </c>
      <c r="B22" s="19">
        <f>DWH!AL89</f>
        <v>139</v>
      </c>
      <c r="C22" s="19">
        <f>DWH!AM89</f>
        <v>127</v>
      </c>
      <c r="D22" s="19">
        <f t="shared" si="0"/>
        <v>12</v>
      </c>
      <c r="E22" s="58">
        <f t="shared" si="1"/>
        <v>9.4E-2</v>
      </c>
      <c r="F22" s="1"/>
      <c r="G22" s="1"/>
    </row>
    <row r="23" spans="1:7" x14ac:dyDescent="0.25">
      <c r="A23" s="60" t="s">
        <v>15</v>
      </c>
      <c r="B23" s="11">
        <f>DWH!AL96</f>
        <v>140</v>
      </c>
      <c r="C23" s="11">
        <f>DWH!AM96</f>
        <v>106</v>
      </c>
      <c r="D23" s="14">
        <f t="shared" si="0"/>
        <v>34</v>
      </c>
      <c r="E23" s="23">
        <f t="shared" si="1"/>
        <v>0.32100000000000001</v>
      </c>
      <c r="F23" s="1"/>
      <c r="G23" s="1"/>
    </row>
    <row r="24" spans="1:7" ht="15.75" thickBot="1" x14ac:dyDescent="0.3">
      <c r="A24" s="61" t="s">
        <v>16</v>
      </c>
      <c r="B24" s="17">
        <f>DWH!AL97</f>
        <v>137</v>
      </c>
      <c r="C24" s="17">
        <f>DWH!AM97</f>
        <v>132</v>
      </c>
      <c r="D24" s="28">
        <f t="shared" si="0"/>
        <v>5</v>
      </c>
      <c r="E24" s="29">
        <f t="shared" si="1"/>
        <v>3.7999999999999999E-2</v>
      </c>
      <c r="F24" s="1"/>
      <c r="G24" s="1"/>
    </row>
    <row r="25" spans="1:7" ht="15.75" thickTop="1" x14ac:dyDescent="0.25">
      <c r="A25" s="59" t="s">
        <v>17</v>
      </c>
      <c r="B25" s="19">
        <f>DWH!AL73</f>
        <v>49</v>
      </c>
      <c r="C25" s="19">
        <f>DWH!AM73</f>
        <v>43</v>
      </c>
      <c r="D25" s="19">
        <f t="shared" si="0"/>
        <v>6</v>
      </c>
      <c r="E25" s="58">
        <f t="shared" si="1"/>
        <v>0.14000000000000001</v>
      </c>
    </row>
    <row r="26" spans="1:7" ht="15.75" thickBot="1" x14ac:dyDescent="0.3">
      <c r="A26" s="62" t="s">
        <v>18</v>
      </c>
      <c r="B26" s="17">
        <f>DWH!AL82</f>
        <v>14</v>
      </c>
      <c r="C26" s="17">
        <f>DWH!AM82</f>
        <v>21</v>
      </c>
      <c r="D26" s="28">
        <f t="shared" si="0"/>
        <v>-7</v>
      </c>
      <c r="E26" s="29">
        <f t="shared" si="1"/>
        <v>-0.33300000000000002</v>
      </c>
    </row>
    <row r="27" spans="1:7" ht="15.75" thickTop="1" x14ac:dyDescent="0.25">
      <c r="A27" s="63" t="s">
        <v>19</v>
      </c>
      <c r="B27" s="57">
        <f>DWH!AM104</f>
        <v>111</v>
      </c>
      <c r="C27" s="57">
        <f>DWH!AN104</f>
        <v>123</v>
      </c>
      <c r="D27" s="19">
        <f t="shared" si="0"/>
        <v>-12</v>
      </c>
      <c r="E27" s="58">
        <f t="shared" si="1"/>
        <v>-9.8000000000000004E-2</v>
      </c>
    </row>
    <row r="28" spans="1:7" x14ac:dyDescent="0.25">
      <c r="A28" s="60" t="s">
        <v>20</v>
      </c>
      <c r="B28" s="20">
        <f>DWH!AM105</f>
        <v>585</v>
      </c>
      <c r="C28" s="20">
        <f>DWH!AN105</f>
        <v>614</v>
      </c>
      <c r="D28" s="14">
        <f t="shared" si="0"/>
        <v>-29</v>
      </c>
      <c r="E28" s="23">
        <f t="shared" si="1"/>
        <v>-4.7E-2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236" t="s">
        <v>1</v>
      </c>
      <c r="B33" s="47" t="str">
        <f>'AMS Wien'!$B$6</f>
        <v>akt. Monat</v>
      </c>
      <c r="C33" s="47" t="str">
        <f>'AMS Wien'!$C$6</f>
        <v>akt. Monat Vorjahr</v>
      </c>
      <c r="D33" s="238" t="s">
        <v>94</v>
      </c>
      <c r="E33" s="238" t="s">
        <v>95</v>
      </c>
    </row>
    <row r="34" spans="1:7" ht="15.75" thickBot="1" x14ac:dyDescent="0.3">
      <c r="A34" s="237"/>
      <c r="B34" s="48">
        <f>B7</f>
        <v>46113</v>
      </c>
      <c r="C34" s="48">
        <f>C7</f>
        <v>45750</v>
      </c>
      <c r="D34" s="239"/>
      <c r="E34" s="239"/>
      <c r="G34" s="32"/>
    </row>
    <row r="35" spans="1:7" ht="15.75" thickTop="1" x14ac:dyDescent="0.25">
      <c r="A35" s="59" t="s">
        <v>2</v>
      </c>
      <c r="B35" s="14">
        <f>DWH!AM17</f>
        <v>930</v>
      </c>
      <c r="C35" s="14">
        <f>DWH!AN17</f>
        <v>959</v>
      </c>
      <c r="D35" s="14">
        <f>B35-C35</f>
        <v>-29</v>
      </c>
      <c r="E35" s="23">
        <f>D35/C35</f>
        <v>-0.03</v>
      </c>
    </row>
    <row r="36" spans="1:7" x14ac:dyDescent="0.25">
      <c r="A36" s="10" t="s">
        <v>3</v>
      </c>
      <c r="B36" s="14">
        <f>DWH!AM18</f>
        <v>74</v>
      </c>
      <c r="C36" s="14">
        <f>DWH!AN18</f>
        <v>63</v>
      </c>
      <c r="D36" s="14">
        <f t="shared" ref="D36:D51" si="2">B36-C36</f>
        <v>11</v>
      </c>
      <c r="E36" s="23">
        <f t="shared" ref="E36:E51" si="3">D36/C36</f>
        <v>0.17499999999999999</v>
      </c>
    </row>
    <row r="37" spans="1:7" x14ac:dyDescent="0.25">
      <c r="A37" s="10" t="s">
        <v>103</v>
      </c>
      <c r="B37" s="14">
        <f>DWH!AM19</f>
        <v>597</v>
      </c>
      <c r="C37" s="14">
        <f>DWH!AN19</f>
        <v>629</v>
      </c>
      <c r="D37" s="14">
        <f t="shared" si="2"/>
        <v>-32</v>
      </c>
      <c r="E37" s="23">
        <f t="shared" si="3"/>
        <v>-5.0999999999999997E-2</v>
      </c>
    </row>
    <row r="38" spans="1:7" x14ac:dyDescent="0.25">
      <c r="A38" s="10" t="s">
        <v>104</v>
      </c>
      <c r="B38" s="14">
        <f>DWH!AM20</f>
        <v>259</v>
      </c>
      <c r="C38" s="14">
        <f>DWH!AN20</f>
        <v>267</v>
      </c>
      <c r="D38" s="14">
        <f t="shared" si="2"/>
        <v>-8</v>
      </c>
      <c r="E38" s="23">
        <f t="shared" si="3"/>
        <v>-0.03</v>
      </c>
    </row>
    <row r="39" spans="1:7" x14ac:dyDescent="0.25">
      <c r="A39" s="10" t="s">
        <v>4</v>
      </c>
      <c r="B39" s="14">
        <f>DWH!AM21</f>
        <v>242</v>
      </c>
      <c r="C39" s="14">
        <f>DWH!AN21</f>
        <v>252</v>
      </c>
      <c r="D39" s="14">
        <f t="shared" si="2"/>
        <v>-10</v>
      </c>
      <c r="E39" s="23">
        <f t="shared" si="3"/>
        <v>-0.04</v>
      </c>
    </row>
    <row r="40" spans="1:7" x14ac:dyDescent="0.25">
      <c r="A40" s="10" t="s">
        <v>48</v>
      </c>
      <c r="B40" s="14">
        <f>DWH!AM22</f>
        <v>431</v>
      </c>
      <c r="C40" s="14">
        <f>DWH!AN22</f>
        <v>490</v>
      </c>
      <c r="D40" s="14">
        <f t="shared" si="2"/>
        <v>-59</v>
      </c>
      <c r="E40" s="23">
        <f t="shared" si="3"/>
        <v>-0.12</v>
      </c>
    </row>
    <row r="41" spans="1:7" x14ac:dyDescent="0.25">
      <c r="A41" s="10" t="s">
        <v>6</v>
      </c>
      <c r="B41" s="14">
        <f>DWH!AM23</f>
        <v>96</v>
      </c>
      <c r="C41" s="14">
        <f>DWH!AN23</f>
        <v>70</v>
      </c>
      <c r="D41" s="14">
        <f t="shared" si="2"/>
        <v>26</v>
      </c>
      <c r="E41" s="23">
        <f t="shared" si="3"/>
        <v>0.371</v>
      </c>
    </row>
    <row r="42" spans="1:7" x14ac:dyDescent="0.25">
      <c r="A42" s="10" t="s">
        <v>93</v>
      </c>
      <c r="B42" s="14">
        <f>DWH!AM24</f>
        <v>15</v>
      </c>
      <c r="C42" s="14">
        <f>DWH!AN24</f>
        <v>12</v>
      </c>
      <c r="D42" s="14">
        <f t="shared" si="2"/>
        <v>3</v>
      </c>
      <c r="E42" s="23">
        <f t="shared" si="3"/>
        <v>0.25</v>
      </c>
    </row>
    <row r="43" spans="1:7" x14ac:dyDescent="0.25">
      <c r="A43" s="10" t="s">
        <v>8</v>
      </c>
      <c r="B43" s="14">
        <f>DWH!AM25</f>
        <v>338</v>
      </c>
      <c r="C43" s="14">
        <f>DWH!AN25</f>
        <v>308</v>
      </c>
      <c r="D43" s="14">
        <f t="shared" si="2"/>
        <v>30</v>
      </c>
      <c r="E43" s="23">
        <f t="shared" si="3"/>
        <v>9.7000000000000003E-2</v>
      </c>
    </row>
    <row r="44" spans="1:7" x14ac:dyDescent="0.25">
      <c r="A44" s="10" t="s">
        <v>9</v>
      </c>
      <c r="B44" s="14">
        <f>DWH!AM26</f>
        <v>156</v>
      </c>
      <c r="C44" s="14">
        <f>DWH!AN26</f>
        <v>130</v>
      </c>
      <c r="D44" s="14">
        <f t="shared" si="2"/>
        <v>26</v>
      </c>
      <c r="E44" s="23">
        <f t="shared" si="3"/>
        <v>0.2</v>
      </c>
    </row>
    <row r="45" spans="1:7" x14ac:dyDescent="0.25">
      <c r="A45" s="10" t="s">
        <v>10</v>
      </c>
      <c r="B45" s="14">
        <f>DWH!AM27</f>
        <v>564</v>
      </c>
      <c r="C45" s="14">
        <f>DWH!AN27</f>
        <v>597</v>
      </c>
      <c r="D45" s="14">
        <f t="shared" si="2"/>
        <v>-33</v>
      </c>
      <c r="E45" s="23">
        <f t="shared" si="3"/>
        <v>-5.5E-2</v>
      </c>
    </row>
    <row r="46" spans="1:7" x14ac:dyDescent="0.25">
      <c r="A46" s="10" t="s">
        <v>11</v>
      </c>
      <c r="B46" s="14">
        <f>DWH!AM28</f>
        <v>182</v>
      </c>
      <c r="C46" s="14">
        <f>DWH!AN28</f>
        <v>169</v>
      </c>
      <c r="D46" s="14">
        <f t="shared" si="2"/>
        <v>13</v>
      </c>
      <c r="E46" s="23">
        <f t="shared" si="3"/>
        <v>7.6999999999999999E-2</v>
      </c>
    </row>
    <row r="47" spans="1:7" x14ac:dyDescent="0.25">
      <c r="A47" s="60" t="s">
        <v>12</v>
      </c>
      <c r="B47" s="11">
        <f>DWH!AM64</f>
        <v>213</v>
      </c>
      <c r="C47" s="11">
        <f>DWH!AN64</f>
        <v>204</v>
      </c>
      <c r="D47" s="14">
        <f t="shared" si="2"/>
        <v>9</v>
      </c>
      <c r="E47" s="23">
        <f t="shared" si="3"/>
        <v>4.3999999999999997E-2</v>
      </c>
    </row>
    <row r="48" spans="1:7" ht="15.75" thickBot="1" x14ac:dyDescent="0.3">
      <c r="A48" s="60" t="s">
        <v>13</v>
      </c>
      <c r="B48" s="17">
        <f>DWH!AM65</f>
        <v>247</v>
      </c>
      <c r="C48" s="17">
        <f>DWH!AN65</f>
        <v>212</v>
      </c>
      <c r="D48" s="28">
        <f t="shared" si="2"/>
        <v>35</v>
      </c>
      <c r="E48" s="29">
        <f t="shared" si="3"/>
        <v>0.16500000000000001</v>
      </c>
    </row>
    <row r="49" spans="1:7" ht="16.5" thickTop="1" thickBot="1" x14ac:dyDescent="0.3">
      <c r="A49" s="64" t="s">
        <v>17</v>
      </c>
      <c r="B49" s="22">
        <f>DWH!AL74</f>
        <v>23</v>
      </c>
      <c r="C49" s="22">
        <f>DWH!AM74</f>
        <v>17</v>
      </c>
      <c r="D49" s="22">
        <f t="shared" si="2"/>
        <v>6</v>
      </c>
      <c r="E49" s="24">
        <f t="shared" si="3"/>
        <v>0.35299999999999998</v>
      </c>
    </row>
    <row r="50" spans="1:7" ht="15.75" thickTop="1" x14ac:dyDescent="0.25">
      <c r="A50" s="60" t="s">
        <v>19</v>
      </c>
      <c r="B50" s="20">
        <f>DWH!AM106</f>
        <v>56</v>
      </c>
      <c r="C50" s="20">
        <f>DWH!AN106</f>
        <v>52</v>
      </c>
      <c r="D50" s="14">
        <f t="shared" si="2"/>
        <v>4</v>
      </c>
      <c r="E50" s="23">
        <f t="shared" si="3"/>
        <v>7.6999999999999999E-2</v>
      </c>
    </row>
    <row r="51" spans="1:7" x14ac:dyDescent="0.25">
      <c r="A51" s="60" t="s">
        <v>20</v>
      </c>
      <c r="B51" s="12">
        <f>DWH!AM107</f>
        <v>324</v>
      </c>
      <c r="C51" s="12">
        <f>DWH!AN107</f>
        <v>282</v>
      </c>
      <c r="D51" s="14">
        <f t="shared" si="2"/>
        <v>42</v>
      </c>
      <c r="E51" s="23">
        <f t="shared" si="3"/>
        <v>0.14899999999999999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97</v>
      </c>
      <c r="B54" s="2"/>
      <c r="C54" s="2"/>
      <c r="D54" s="1"/>
      <c r="E54" s="1"/>
    </row>
    <row r="55" spans="1:7" ht="15" customHeight="1" x14ac:dyDescent="0.25">
      <c r="A55" s="236" t="s">
        <v>1</v>
      </c>
      <c r="B55" s="47" t="str">
        <f>'AMS Wien'!$B$6</f>
        <v>akt. Monat</v>
      </c>
      <c r="C55" s="47" t="str">
        <f>'AMS Wien'!$C$6</f>
        <v>akt. Monat Vorjahr</v>
      </c>
      <c r="D55" s="238" t="s">
        <v>94</v>
      </c>
      <c r="E55" s="238" t="s">
        <v>95</v>
      </c>
    </row>
    <row r="56" spans="1:7" ht="15.75" thickBot="1" x14ac:dyDescent="0.3">
      <c r="A56" s="237"/>
      <c r="B56" s="48">
        <f>B7</f>
        <v>46113</v>
      </c>
      <c r="C56" s="48">
        <f>C7</f>
        <v>45750</v>
      </c>
      <c r="D56" s="239"/>
      <c r="E56" s="239"/>
      <c r="G56" s="32"/>
    </row>
    <row r="57" spans="1:7" ht="15.75" thickTop="1" x14ac:dyDescent="0.25">
      <c r="A57" s="59" t="s">
        <v>2</v>
      </c>
      <c r="B57" s="14">
        <f>DWH!AM29</f>
        <v>1144</v>
      </c>
      <c r="C57" s="14">
        <f>DWH!AN29</f>
        <v>1127</v>
      </c>
      <c r="D57" s="14">
        <f>B57-C57</f>
        <v>17</v>
      </c>
      <c r="E57" s="23">
        <f>D57/C57</f>
        <v>1.4999999999999999E-2</v>
      </c>
    </row>
    <row r="58" spans="1:7" x14ac:dyDescent="0.25">
      <c r="A58" s="10" t="s">
        <v>3</v>
      </c>
      <c r="B58" s="14">
        <f>DWH!AM30</f>
        <v>81</v>
      </c>
      <c r="C58" s="14">
        <f>DWH!AN30</f>
        <v>85</v>
      </c>
      <c r="D58" s="14">
        <f t="shared" ref="D58:D73" si="4">B58-C58</f>
        <v>-4</v>
      </c>
      <c r="E58" s="23">
        <f t="shared" ref="E58:E73" si="5">D58/C58</f>
        <v>-4.7E-2</v>
      </c>
    </row>
    <row r="59" spans="1:7" x14ac:dyDescent="0.25">
      <c r="A59" s="10" t="s">
        <v>103</v>
      </c>
      <c r="B59" s="14">
        <f>DWH!AM31</f>
        <v>707</v>
      </c>
      <c r="C59" s="14">
        <f>DWH!AN31</f>
        <v>688</v>
      </c>
      <c r="D59" s="14">
        <f t="shared" si="4"/>
        <v>19</v>
      </c>
      <c r="E59" s="23">
        <f t="shared" si="5"/>
        <v>2.8000000000000001E-2</v>
      </c>
    </row>
    <row r="60" spans="1:7" x14ac:dyDescent="0.25">
      <c r="A60" s="10" t="s">
        <v>104</v>
      </c>
      <c r="B60" s="14">
        <f>DWH!AM32</f>
        <v>356</v>
      </c>
      <c r="C60" s="14">
        <f>DWH!AN32</f>
        <v>354</v>
      </c>
      <c r="D60" s="14">
        <f t="shared" si="4"/>
        <v>2</v>
      </c>
      <c r="E60" s="23">
        <f t="shared" si="5"/>
        <v>6.0000000000000001E-3</v>
      </c>
    </row>
    <row r="61" spans="1:7" x14ac:dyDescent="0.25">
      <c r="A61" s="10" t="s">
        <v>4</v>
      </c>
      <c r="B61" s="14">
        <f>DWH!AM33</f>
        <v>350</v>
      </c>
      <c r="C61" s="14">
        <f>DWH!AN33</f>
        <v>379</v>
      </c>
      <c r="D61" s="14">
        <f t="shared" si="4"/>
        <v>-29</v>
      </c>
      <c r="E61" s="23">
        <f t="shared" si="5"/>
        <v>-7.6999999999999999E-2</v>
      </c>
    </row>
    <row r="62" spans="1:7" x14ac:dyDescent="0.25">
      <c r="A62" s="10" t="s">
        <v>5</v>
      </c>
      <c r="B62" s="14">
        <f>DWH!AM34</f>
        <v>496</v>
      </c>
      <c r="C62" s="14">
        <f>DWH!AN34</f>
        <v>543</v>
      </c>
      <c r="D62" s="14">
        <f t="shared" si="4"/>
        <v>-47</v>
      </c>
      <c r="E62" s="23">
        <f t="shared" si="5"/>
        <v>-8.6999999999999994E-2</v>
      </c>
    </row>
    <row r="63" spans="1:7" x14ac:dyDescent="0.25">
      <c r="A63" s="10" t="s">
        <v>6</v>
      </c>
      <c r="B63" s="14">
        <f>DWH!AM35</f>
        <v>120</v>
      </c>
      <c r="C63" s="14">
        <f>DWH!AN35</f>
        <v>94</v>
      </c>
      <c r="D63" s="14">
        <f t="shared" si="4"/>
        <v>26</v>
      </c>
      <c r="E63" s="23">
        <f t="shared" si="5"/>
        <v>0.27700000000000002</v>
      </c>
    </row>
    <row r="64" spans="1:7" x14ac:dyDescent="0.25">
      <c r="A64" s="10" t="s">
        <v>93</v>
      </c>
      <c r="B64" s="14">
        <f>DWH!AM36</f>
        <v>21</v>
      </c>
      <c r="C64" s="14">
        <f>DWH!AN36</f>
        <v>12</v>
      </c>
      <c r="D64" s="14">
        <f t="shared" si="4"/>
        <v>9</v>
      </c>
      <c r="E64" s="23">
        <f t="shared" si="5"/>
        <v>0.75</v>
      </c>
    </row>
    <row r="65" spans="1:5" x14ac:dyDescent="0.25">
      <c r="A65" s="10" t="s">
        <v>8</v>
      </c>
      <c r="B65" s="14">
        <f>DWH!AM37</f>
        <v>507</v>
      </c>
      <c r="C65" s="14">
        <f>DWH!AN37</f>
        <v>434</v>
      </c>
      <c r="D65" s="14">
        <f t="shared" si="4"/>
        <v>73</v>
      </c>
      <c r="E65" s="23">
        <f t="shared" si="5"/>
        <v>0.16800000000000001</v>
      </c>
    </row>
    <row r="66" spans="1:5" x14ac:dyDescent="0.25">
      <c r="A66" s="10" t="s">
        <v>9</v>
      </c>
      <c r="B66" s="14">
        <f>DWH!AM38</f>
        <v>243</v>
      </c>
      <c r="C66" s="14">
        <f>DWH!AN38</f>
        <v>195</v>
      </c>
      <c r="D66" s="14">
        <f t="shared" si="4"/>
        <v>48</v>
      </c>
      <c r="E66" s="23">
        <f t="shared" si="5"/>
        <v>0.246</v>
      </c>
    </row>
    <row r="67" spans="1:5" x14ac:dyDescent="0.25">
      <c r="A67" s="10" t="s">
        <v>10</v>
      </c>
      <c r="B67" s="14">
        <f>DWH!AM39</f>
        <v>659</v>
      </c>
      <c r="C67" s="14">
        <f>DWH!AN39</f>
        <v>686</v>
      </c>
      <c r="D67" s="14">
        <f t="shared" si="4"/>
        <v>-27</v>
      </c>
      <c r="E67" s="23">
        <f t="shared" si="5"/>
        <v>-3.9E-2</v>
      </c>
    </row>
    <row r="68" spans="1:5" x14ac:dyDescent="0.25">
      <c r="A68" s="10" t="s">
        <v>11</v>
      </c>
      <c r="B68" s="14">
        <f>DWH!AM40</f>
        <v>260</v>
      </c>
      <c r="C68" s="14">
        <f>DWH!AN40</f>
        <v>247</v>
      </c>
      <c r="D68" s="14">
        <f t="shared" si="4"/>
        <v>13</v>
      </c>
      <c r="E68" s="23">
        <f t="shared" si="5"/>
        <v>5.2999999999999999E-2</v>
      </c>
    </row>
    <row r="69" spans="1:5" x14ac:dyDescent="0.25">
      <c r="A69" s="60" t="s">
        <v>12</v>
      </c>
      <c r="B69" s="11">
        <f>DWH!AM66</f>
        <v>200</v>
      </c>
      <c r="C69" s="11">
        <f>DWH!AN66</f>
        <v>211</v>
      </c>
      <c r="D69" s="14">
        <f t="shared" si="4"/>
        <v>-11</v>
      </c>
      <c r="E69" s="23">
        <f t="shared" si="5"/>
        <v>-5.1999999999999998E-2</v>
      </c>
    </row>
    <row r="70" spans="1:5" ht="15.75" thickBot="1" x14ac:dyDescent="0.3">
      <c r="A70" s="60" t="s">
        <v>13</v>
      </c>
      <c r="B70" s="11">
        <f>DWH!AM67</f>
        <v>261</v>
      </c>
      <c r="C70" s="11">
        <f>DWH!AN67</f>
        <v>317</v>
      </c>
      <c r="D70" s="28">
        <f t="shared" si="4"/>
        <v>-56</v>
      </c>
      <c r="E70" s="29">
        <f t="shared" si="5"/>
        <v>-0.17699999999999999</v>
      </c>
    </row>
    <row r="71" spans="1:5" ht="16.5" thickTop="1" thickBot="1" x14ac:dyDescent="0.3">
      <c r="A71" s="64" t="s">
        <v>17</v>
      </c>
      <c r="B71" s="22">
        <f>DWH!AL75</f>
        <v>26</v>
      </c>
      <c r="C71" s="22">
        <f>DWH!AM75</f>
        <v>26</v>
      </c>
      <c r="D71" s="22">
        <f t="shared" si="4"/>
        <v>0</v>
      </c>
      <c r="E71" s="24">
        <f t="shared" si="5"/>
        <v>0</v>
      </c>
    </row>
    <row r="72" spans="1:5" ht="15.75" thickTop="1" x14ac:dyDescent="0.25">
      <c r="A72" s="60" t="s">
        <v>19</v>
      </c>
      <c r="B72" s="12">
        <f>DWH!AM108</f>
        <v>55</v>
      </c>
      <c r="C72" s="12">
        <f>DWH!AN108</f>
        <v>71</v>
      </c>
      <c r="D72" s="14">
        <f t="shared" si="4"/>
        <v>-16</v>
      </c>
      <c r="E72" s="23">
        <f t="shared" si="5"/>
        <v>-0.22500000000000001</v>
      </c>
    </row>
    <row r="73" spans="1:5" x14ac:dyDescent="0.25">
      <c r="A73" s="60" t="s">
        <v>20</v>
      </c>
      <c r="B73" s="12">
        <f>DWH!AM109</f>
        <v>261</v>
      </c>
      <c r="C73" s="12">
        <f>DWH!AN109</f>
        <v>332</v>
      </c>
      <c r="D73" s="14">
        <f t="shared" si="4"/>
        <v>-71</v>
      </c>
      <c r="E73" s="23">
        <f t="shared" si="5"/>
        <v>-0.214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4"/>
  <sheetViews>
    <sheetView showGridLines="0" zoomScaleNormal="100" workbookViewId="0">
      <selection activeCell="C20" sqref="C20"/>
    </sheetView>
  </sheetViews>
  <sheetFormatPr baseColWidth="10" defaultRowHeight="15" x14ac:dyDescent="0.25"/>
  <cols>
    <col min="1" max="1" width="38.7109375" style="38" customWidth="1"/>
    <col min="2" max="5" width="13.140625" style="38" customWidth="1"/>
  </cols>
  <sheetData>
    <row r="1" spans="1:7" ht="30" customHeight="1" x14ac:dyDescent="0.25">
      <c r="A1" s="8"/>
      <c r="B1" s="1"/>
      <c r="C1" s="45"/>
      <c r="D1" s="49">
        <f>'AMS Wien'!D1</f>
        <v>46113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26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236" t="s">
        <v>1</v>
      </c>
      <c r="B6" s="47" t="str">
        <f>'AMS Wien'!$B$6</f>
        <v>akt. Monat</v>
      </c>
      <c r="C6" s="47" t="str">
        <f>'AMS Wien'!$C$6</f>
        <v>akt. Monat Vorjahr</v>
      </c>
      <c r="D6" s="238" t="s">
        <v>94</v>
      </c>
      <c r="E6" s="238" t="s">
        <v>95</v>
      </c>
      <c r="F6" s="1"/>
      <c r="G6" s="1"/>
    </row>
    <row r="7" spans="1:7" ht="15.75" thickBot="1" x14ac:dyDescent="0.3">
      <c r="A7" s="237"/>
      <c r="B7" s="48">
        <f>'AMS Wien'!B7</f>
        <v>46113</v>
      </c>
      <c r="C7" s="48">
        <f>'AMS Wien'!C7</f>
        <v>45750</v>
      </c>
      <c r="D7" s="239"/>
      <c r="E7" s="239"/>
      <c r="G7" s="32"/>
    </row>
    <row r="8" spans="1:7" ht="15.75" thickTop="1" x14ac:dyDescent="0.25">
      <c r="A8" s="59" t="s">
        <v>2</v>
      </c>
      <c r="B8" s="14">
        <f>DWH!E5</f>
        <v>362</v>
      </c>
      <c r="C8" s="14">
        <f>DWH!F5</f>
        <v>324</v>
      </c>
      <c r="D8" s="14">
        <f>B8-C8</f>
        <v>38</v>
      </c>
      <c r="E8" s="23">
        <f>D8/C8</f>
        <v>0.11700000000000001</v>
      </c>
      <c r="F8" s="1"/>
      <c r="G8" s="1"/>
    </row>
    <row r="9" spans="1:7" x14ac:dyDescent="0.25">
      <c r="A9" s="10" t="s">
        <v>3</v>
      </c>
      <c r="B9" s="14">
        <f>DWH!E6</f>
        <v>23</v>
      </c>
      <c r="C9" s="14">
        <f>DWH!F6</f>
        <v>23</v>
      </c>
      <c r="D9" s="14">
        <f t="shared" ref="D9:D28" si="0">B9-C9</f>
        <v>0</v>
      </c>
      <c r="E9" s="23">
        <f t="shared" ref="E9:E28" si="1">D9/C9</f>
        <v>0</v>
      </c>
      <c r="F9" s="1"/>
      <c r="G9" s="1"/>
    </row>
    <row r="10" spans="1:7" x14ac:dyDescent="0.25">
      <c r="A10" s="10" t="s">
        <v>103</v>
      </c>
      <c r="B10" s="14">
        <f>DWH!E7</f>
        <v>214</v>
      </c>
      <c r="C10" s="14">
        <f>DWH!F7</f>
        <v>191</v>
      </c>
      <c r="D10" s="14">
        <f t="shared" si="0"/>
        <v>23</v>
      </c>
      <c r="E10" s="23">
        <f t="shared" si="1"/>
        <v>0.12</v>
      </c>
      <c r="F10" s="1"/>
      <c r="G10" s="1"/>
    </row>
    <row r="11" spans="1:7" x14ac:dyDescent="0.25">
      <c r="A11" s="10" t="s">
        <v>104</v>
      </c>
      <c r="B11" s="14">
        <f>DWH!E8</f>
        <v>125</v>
      </c>
      <c r="C11" s="14">
        <f>DWH!F8</f>
        <v>110</v>
      </c>
      <c r="D11" s="14">
        <f t="shared" si="0"/>
        <v>15</v>
      </c>
      <c r="E11" s="23">
        <f t="shared" si="1"/>
        <v>0.13600000000000001</v>
      </c>
      <c r="F11" s="1"/>
      <c r="G11" s="1"/>
    </row>
    <row r="12" spans="1:7" x14ac:dyDescent="0.25">
      <c r="A12" s="10" t="s">
        <v>4</v>
      </c>
      <c r="B12" s="14">
        <f>DWH!E9</f>
        <v>49</v>
      </c>
      <c r="C12" s="14">
        <f>DWH!F9</f>
        <v>53</v>
      </c>
      <c r="D12" s="14">
        <f t="shared" si="0"/>
        <v>-4</v>
      </c>
      <c r="E12" s="23">
        <f t="shared" si="1"/>
        <v>-7.4999999999999997E-2</v>
      </c>
      <c r="F12" s="1"/>
      <c r="G12" s="1"/>
    </row>
    <row r="13" spans="1:7" x14ac:dyDescent="0.25">
      <c r="A13" s="10" t="s">
        <v>5</v>
      </c>
      <c r="B13" s="14">
        <f>DWH!E10</f>
        <v>121</v>
      </c>
      <c r="C13" s="14">
        <f>DWH!F10</f>
        <v>109</v>
      </c>
      <c r="D13" s="14">
        <f t="shared" si="0"/>
        <v>12</v>
      </c>
      <c r="E13" s="23">
        <f t="shared" si="1"/>
        <v>0.11</v>
      </c>
      <c r="F13" s="1"/>
      <c r="G13" s="1"/>
    </row>
    <row r="14" spans="1:7" x14ac:dyDescent="0.25">
      <c r="A14" s="10" t="s">
        <v>6</v>
      </c>
      <c r="B14" s="14">
        <f>DWH!E11</f>
        <v>41</v>
      </c>
      <c r="C14" s="14">
        <f>DWH!F11</f>
        <v>43</v>
      </c>
      <c r="D14" s="14">
        <f t="shared" si="0"/>
        <v>-2</v>
      </c>
      <c r="E14" s="23">
        <f t="shared" si="1"/>
        <v>-4.7E-2</v>
      </c>
      <c r="F14" s="1"/>
      <c r="G14" s="1"/>
    </row>
    <row r="15" spans="1:7" x14ac:dyDescent="0.25">
      <c r="A15" s="10" t="s">
        <v>93</v>
      </c>
      <c r="B15" s="14">
        <f>DWH!E12</f>
        <v>4</v>
      </c>
      <c r="C15" s="14">
        <f>DWH!F12</f>
        <v>1</v>
      </c>
      <c r="D15" s="14">
        <f t="shared" si="0"/>
        <v>3</v>
      </c>
      <c r="E15" s="23">
        <f t="shared" si="1"/>
        <v>3</v>
      </c>
      <c r="F15" s="1"/>
      <c r="G15" s="1"/>
    </row>
    <row r="16" spans="1:7" x14ac:dyDescent="0.25">
      <c r="A16" s="10" t="s">
        <v>8</v>
      </c>
      <c r="B16" s="14">
        <f>DWH!E13</f>
        <v>148</v>
      </c>
      <c r="C16" s="14">
        <f>DWH!F13</f>
        <v>117</v>
      </c>
      <c r="D16" s="14">
        <f t="shared" si="0"/>
        <v>31</v>
      </c>
      <c r="E16" s="23">
        <f t="shared" si="1"/>
        <v>0.26500000000000001</v>
      </c>
      <c r="F16" s="1"/>
      <c r="G16" s="1"/>
    </row>
    <row r="17" spans="1:7" x14ac:dyDescent="0.25">
      <c r="A17" s="10" t="s">
        <v>9</v>
      </c>
      <c r="B17" s="14">
        <f>DWH!E14</f>
        <v>80</v>
      </c>
      <c r="C17" s="14">
        <f>DWH!F14</f>
        <v>62</v>
      </c>
      <c r="D17" s="14">
        <f t="shared" si="0"/>
        <v>18</v>
      </c>
      <c r="E17" s="23">
        <f t="shared" si="1"/>
        <v>0.28999999999999998</v>
      </c>
      <c r="F17" s="1"/>
      <c r="G17" s="1"/>
    </row>
    <row r="18" spans="1:7" x14ac:dyDescent="0.25">
      <c r="A18" s="10" t="s">
        <v>10</v>
      </c>
      <c r="B18" s="14">
        <f>DWH!E15</f>
        <v>172</v>
      </c>
      <c r="C18" s="14">
        <f>DWH!F15</f>
        <v>161</v>
      </c>
      <c r="D18" s="14">
        <f t="shared" si="0"/>
        <v>11</v>
      </c>
      <c r="E18" s="23">
        <f t="shared" si="1"/>
        <v>6.8000000000000005E-2</v>
      </c>
      <c r="F18" s="1"/>
      <c r="G18" s="1"/>
    </row>
    <row r="19" spans="1:7" x14ac:dyDescent="0.25">
      <c r="A19" s="10" t="s">
        <v>11</v>
      </c>
      <c r="B19" s="14">
        <f>DWH!E16</f>
        <v>42</v>
      </c>
      <c r="C19" s="14">
        <f>DWH!F16</f>
        <v>30</v>
      </c>
      <c r="D19" s="14">
        <f t="shared" si="0"/>
        <v>12</v>
      </c>
      <c r="E19" s="23">
        <f t="shared" si="1"/>
        <v>0.4</v>
      </c>
      <c r="F19" s="1"/>
      <c r="G19" s="1"/>
    </row>
    <row r="20" spans="1:7" x14ac:dyDescent="0.25">
      <c r="A20" s="60" t="s">
        <v>12</v>
      </c>
      <c r="B20" s="11">
        <f>DWH!E62</f>
        <v>72</v>
      </c>
      <c r="C20" s="11">
        <f>DWH!F62</f>
        <v>67</v>
      </c>
      <c r="D20" s="14">
        <f t="shared" si="0"/>
        <v>5</v>
      </c>
      <c r="E20" s="23">
        <f t="shared" si="1"/>
        <v>7.4999999999999997E-2</v>
      </c>
      <c r="F20" s="1"/>
      <c r="G20" s="1"/>
    </row>
    <row r="21" spans="1:7" ht="15.75" thickBot="1" x14ac:dyDescent="0.3">
      <c r="A21" s="61" t="s">
        <v>13</v>
      </c>
      <c r="B21" s="17">
        <f>DWH!E63</f>
        <v>85</v>
      </c>
      <c r="C21" s="17">
        <f>DWH!F63</f>
        <v>78</v>
      </c>
      <c r="D21" s="28">
        <f t="shared" si="0"/>
        <v>7</v>
      </c>
      <c r="E21" s="29">
        <f t="shared" si="1"/>
        <v>0.09</v>
      </c>
      <c r="F21" s="1"/>
      <c r="G21" s="1"/>
    </row>
    <row r="22" spans="1:7" ht="15.75" thickTop="1" x14ac:dyDescent="0.25">
      <c r="A22" s="59" t="s">
        <v>66</v>
      </c>
      <c r="B22" s="19">
        <f>DWH!D89</f>
        <v>1214</v>
      </c>
      <c r="C22" s="19">
        <f>DWH!E89</f>
        <v>1383</v>
      </c>
      <c r="D22" s="19">
        <f t="shared" si="0"/>
        <v>-169</v>
      </c>
      <c r="E22" s="58">
        <f t="shared" si="1"/>
        <v>-0.122</v>
      </c>
      <c r="F22" s="1"/>
      <c r="G22" s="1"/>
    </row>
    <row r="23" spans="1:7" x14ac:dyDescent="0.25">
      <c r="A23" s="60" t="s">
        <v>15</v>
      </c>
      <c r="B23" s="11">
        <f>DWH!D96</f>
        <v>1708</v>
      </c>
      <c r="C23" s="11">
        <f>DWH!E96</f>
        <v>898</v>
      </c>
      <c r="D23" s="14">
        <f t="shared" si="0"/>
        <v>810</v>
      </c>
      <c r="E23" s="23">
        <f t="shared" si="1"/>
        <v>0.90200000000000002</v>
      </c>
      <c r="F23" s="1"/>
      <c r="G23" s="1"/>
    </row>
    <row r="24" spans="1:7" ht="15.75" thickBot="1" x14ac:dyDescent="0.3">
      <c r="A24" s="61" t="s">
        <v>16</v>
      </c>
      <c r="B24" s="17">
        <f>DWH!D97</f>
        <v>1107</v>
      </c>
      <c r="C24" s="17">
        <f>DWH!E97</f>
        <v>914</v>
      </c>
      <c r="D24" s="28">
        <f t="shared" si="0"/>
        <v>193</v>
      </c>
      <c r="E24" s="29">
        <f t="shared" si="1"/>
        <v>0.21099999999999999</v>
      </c>
      <c r="F24" s="1"/>
      <c r="G24" s="1"/>
    </row>
    <row r="25" spans="1:7" ht="15.75" thickTop="1" x14ac:dyDescent="0.25">
      <c r="A25" s="59" t="s">
        <v>17</v>
      </c>
      <c r="B25" s="19">
        <f>DWH!D73</f>
        <v>2</v>
      </c>
      <c r="C25" s="19">
        <f>DWH!E73</f>
        <v>4</v>
      </c>
      <c r="D25" s="19">
        <f t="shared" si="0"/>
        <v>-2</v>
      </c>
      <c r="E25" s="58">
        <f t="shared" si="1"/>
        <v>-0.5</v>
      </c>
    </row>
    <row r="26" spans="1:7" ht="15.75" thickBot="1" x14ac:dyDescent="0.3">
      <c r="A26" s="62" t="s">
        <v>18</v>
      </c>
      <c r="B26" s="17">
        <f>DWH!D82</f>
        <v>134</v>
      </c>
      <c r="C26" s="17">
        <f>DWH!E82</f>
        <v>123</v>
      </c>
      <c r="D26" s="28">
        <f t="shared" si="0"/>
        <v>11</v>
      </c>
      <c r="E26" s="29">
        <f t="shared" si="1"/>
        <v>8.8999999999999996E-2</v>
      </c>
    </row>
    <row r="27" spans="1:7" ht="15.75" thickTop="1" x14ac:dyDescent="0.25">
      <c r="A27" s="63" t="s">
        <v>19</v>
      </c>
      <c r="B27" s="57">
        <f>DWH!E104</f>
        <v>17</v>
      </c>
      <c r="C27" s="57">
        <f>DWH!F104</f>
        <v>16</v>
      </c>
      <c r="D27" s="19">
        <f t="shared" si="0"/>
        <v>1</v>
      </c>
      <c r="E27" s="58">
        <f t="shared" si="1"/>
        <v>6.3E-2</v>
      </c>
    </row>
    <row r="28" spans="1:7" x14ac:dyDescent="0.25">
      <c r="A28" s="60" t="s">
        <v>20</v>
      </c>
      <c r="B28" s="20">
        <f>DWH!E105</f>
        <v>57</v>
      </c>
      <c r="C28" s="20">
        <f>DWH!F105</f>
        <v>59</v>
      </c>
      <c r="D28" s="14">
        <f t="shared" si="0"/>
        <v>-2</v>
      </c>
      <c r="E28" s="23">
        <f t="shared" si="1"/>
        <v>-3.4000000000000002E-2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236" t="s">
        <v>1</v>
      </c>
      <c r="B33" s="47" t="str">
        <f>'AMS Wien'!$B$6</f>
        <v>akt. Monat</v>
      </c>
      <c r="C33" s="47" t="str">
        <f>'AMS Wien'!$C$6</f>
        <v>akt. Monat Vorjahr</v>
      </c>
      <c r="D33" s="238" t="s">
        <v>94</v>
      </c>
      <c r="E33" s="238" t="s">
        <v>95</v>
      </c>
    </row>
    <row r="34" spans="1:7" ht="15.75" thickBot="1" x14ac:dyDescent="0.3">
      <c r="A34" s="237"/>
      <c r="B34" s="48">
        <f>B7</f>
        <v>46113</v>
      </c>
      <c r="C34" s="48">
        <f>C7</f>
        <v>45750</v>
      </c>
      <c r="D34" s="239"/>
      <c r="E34" s="239"/>
      <c r="G34" s="32"/>
    </row>
    <row r="35" spans="1:7" ht="15.75" thickTop="1" x14ac:dyDescent="0.25">
      <c r="A35" s="59" t="s">
        <v>2</v>
      </c>
      <c r="B35" s="14">
        <f>DWH!E17</f>
        <v>180</v>
      </c>
      <c r="C35" s="14">
        <f>DWH!F17</f>
        <v>156</v>
      </c>
      <c r="D35" s="14">
        <f>B35-C35</f>
        <v>24</v>
      </c>
      <c r="E35" s="23">
        <f>D35/C35</f>
        <v>0.154</v>
      </c>
    </row>
    <row r="36" spans="1:7" x14ac:dyDescent="0.25">
      <c r="A36" s="10" t="s">
        <v>3</v>
      </c>
      <c r="B36" s="14">
        <f>DWH!E18</f>
        <v>14</v>
      </c>
      <c r="C36" s="14">
        <f>DWH!F18</f>
        <v>10</v>
      </c>
      <c r="D36" s="14">
        <f t="shared" ref="D36:D51" si="2">B36-C36</f>
        <v>4</v>
      </c>
      <c r="E36" s="23">
        <f t="shared" ref="E36:E51" si="3">D36/C36</f>
        <v>0.4</v>
      </c>
    </row>
    <row r="37" spans="1:7" x14ac:dyDescent="0.25">
      <c r="A37" s="10" t="s">
        <v>103</v>
      </c>
      <c r="B37" s="14">
        <f>DWH!E19</f>
        <v>120</v>
      </c>
      <c r="C37" s="14">
        <f>DWH!F19</f>
        <v>104</v>
      </c>
      <c r="D37" s="14">
        <f t="shared" si="2"/>
        <v>16</v>
      </c>
      <c r="E37" s="23">
        <f t="shared" si="3"/>
        <v>0.154</v>
      </c>
    </row>
    <row r="38" spans="1:7" x14ac:dyDescent="0.25">
      <c r="A38" s="10" t="s">
        <v>104</v>
      </c>
      <c r="B38" s="14">
        <f>DWH!E20</f>
        <v>46</v>
      </c>
      <c r="C38" s="14">
        <f>DWH!F20</f>
        <v>42</v>
      </c>
      <c r="D38" s="14">
        <f t="shared" si="2"/>
        <v>4</v>
      </c>
      <c r="E38" s="23">
        <f t="shared" si="3"/>
        <v>9.5000000000000001E-2</v>
      </c>
    </row>
    <row r="39" spans="1:7" x14ac:dyDescent="0.25">
      <c r="A39" s="10" t="s">
        <v>4</v>
      </c>
      <c r="B39" s="14">
        <f>DWH!E21</f>
        <v>21</v>
      </c>
      <c r="C39" s="14">
        <f>DWH!F21</f>
        <v>22</v>
      </c>
      <c r="D39" s="14">
        <f t="shared" si="2"/>
        <v>-1</v>
      </c>
      <c r="E39" s="23">
        <f t="shared" si="3"/>
        <v>-4.4999999999999998E-2</v>
      </c>
    </row>
    <row r="40" spans="1:7" x14ac:dyDescent="0.25">
      <c r="A40" s="10" t="s">
        <v>48</v>
      </c>
      <c r="B40" s="14">
        <f>DWH!E22</f>
        <v>71</v>
      </c>
      <c r="C40" s="14">
        <f>DWH!F22</f>
        <v>64</v>
      </c>
      <c r="D40" s="14">
        <f t="shared" si="2"/>
        <v>7</v>
      </c>
      <c r="E40" s="23">
        <f t="shared" si="3"/>
        <v>0.109</v>
      </c>
    </row>
    <row r="41" spans="1:7" x14ac:dyDescent="0.25">
      <c r="A41" s="10" t="s">
        <v>6</v>
      </c>
      <c r="B41" s="14">
        <f>DWH!E23</f>
        <v>18</v>
      </c>
      <c r="C41" s="14">
        <f>DWH!F23</f>
        <v>20</v>
      </c>
      <c r="D41" s="14">
        <f t="shared" si="2"/>
        <v>-2</v>
      </c>
      <c r="E41" s="23">
        <f t="shared" si="3"/>
        <v>-0.1</v>
      </c>
    </row>
    <row r="42" spans="1:7" x14ac:dyDescent="0.25">
      <c r="A42" s="10" t="s">
        <v>93</v>
      </c>
      <c r="B42" s="14">
        <f>DWH!E24</f>
        <v>1</v>
      </c>
      <c r="C42" s="14">
        <f>DWH!F24</f>
        <v>0</v>
      </c>
      <c r="D42" s="14">
        <f t="shared" si="2"/>
        <v>1</v>
      </c>
      <c r="E42" s="23" t="e">
        <f t="shared" si="3"/>
        <v>#DIV/0!</v>
      </c>
    </row>
    <row r="43" spans="1:7" x14ac:dyDescent="0.25">
      <c r="A43" s="10" t="s">
        <v>8</v>
      </c>
      <c r="B43" s="14">
        <f>DWH!E25</f>
        <v>72</v>
      </c>
      <c r="C43" s="14">
        <f>DWH!F25</f>
        <v>48</v>
      </c>
      <c r="D43" s="14">
        <f t="shared" si="2"/>
        <v>24</v>
      </c>
      <c r="E43" s="23">
        <f t="shared" si="3"/>
        <v>0.5</v>
      </c>
    </row>
    <row r="44" spans="1:7" x14ac:dyDescent="0.25">
      <c r="A44" s="10" t="s">
        <v>9</v>
      </c>
      <c r="B44" s="14">
        <f>DWH!E26</f>
        <v>38</v>
      </c>
      <c r="C44" s="14">
        <f>DWH!F26</f>
        <v>22</v>
      </c>
      <c r="D44" s="14">
        <f t="shared" si="2"/>
        <v>16</v>
      </c>
      <c r="E44" s="23">
        <f t="shared" si="3"/>
        <v>0.72699999999999998</v>
      </c>
    </row>
    <row r="45" spans="1:7" x14ac:dyDescent="0.25">
      <c r="A45" s="10" t="s">
        <v>10</v>
      </c>
      <c r="B45" s="14">
        <f>DWH!E27</f>
        <v>94</v>
      </c>
      <c r="C45" s="14">
        <f>DWH!F27</f>
        <v>90</v>
      </c>
      <c r="D45" s="14">
        <f t="shared" si="2"/>
        <v>4</v>
      </c>
      <c r="E45" s="23">
        <f t="shared" si="3"/>
        <v>4.3999999999999997E-2</v>
      </c>
    </row>
    <row r="46" spans="1:7" x14ac:dyDescent="0.25">
      <c r="A46" s="10" t="s">
        <v>11</v>
      </c>
      <c r="B46" s="14">
        <f>DWH!E28</f>
        <v>21</v>
      </c>
      <c r="C46" s="14">
        <f>DWH!F28</f>
        <v>15</v>
      </c>
      <c r="D46" s="14">
        <f t="shared" si="2"/>
        <v>6</v>
      </c>
      <c r="E46" s="23">
        <f t="shared" si="3"/>
        <v>0.4</v>
      </c>
    </row>
    <row r="47" spans="1:7" x14ac:dyDescent="0.25">
      <c r="A47" s="60" t="s">
        <v>12</v>
      </c>
      <c r="B47" s="11">
        <f>DWH!E64</f>
        <v>38</v>
      </c>
      <c r="C47" s="11">
        <f>DWH!F64</f>
        <v>36</v>
      </c>
      <c r="D47" s="14">
        <f t="shared" si="2"/>
        <v>2</v>
      </c>
      <c r="E47" s="23">
        <f t="shared" si="3"/>
        <v>5.6000000000000001E-2</v>
      </c>
    </row>
    <row r="48" spans="1:7" ht="15.75" thickBot="1" x14ac:dyDescent="0.3">
      <c r="A48" s="60" t="s">
        <v>13</v>
      </c>
      <c r="B48" s="17">
        <f>DWH!E65</f>
        <v>41</v>
      </c>
      <c r="C48" s="17">
        <f>DWH!F65</f>
        <v>40</v>
      </c>
      <c r="D48" s="28">
        <f t="shared" si="2"/>
        <v>1</v>
      </c>
      <c r="E48" s="29">
        <f t="shared" si="3"/>
        <v>2.5000000000000001E-2</v>
      </c>
    </row>
    <row r="49" spans="1:7" ht="16.5" thickTop="1" thickBot="1" x14ac:dyDescent="0.3">
      <c r="A49" s="64" t="s">
        <v>17</v>
      </c>
      <c r="B49" s="22">
        <f>DWH!D74</f>
        <v>0</v>
      </c>
      <c r="C49" s="22">
        <f>DWH!E74</f>
        <v>0</v>
      </c>
      <c r="D49" s="22">
        <f t="shared" si="2"/>
        <v>0</v>
      </c>
      <c r="E49" s="24" t="e">
        <f t="shared" si="3"/>
        <v>#DIV/0!</v>
      </c>
    </row>
    <row r="50" spans="1:7" ht="15.75" thickTop="1" x14ac:dyDescent="0.25">
      <c r="A50" s="60" t="s">
        <v>19</v>
      </c>
      <c r="B50" s="20">
        <f>DWH!E106</f>
        <v>11</v>
      </c>
      <c r="C50" s="20">
        <f>DWH!F106</f>
        <v>12</v>
      </c>
      <c r="D50" s="14">
        <f t="shared" si="2"/>
        <v>-1</v>
      </c>
      <c r="E50" s="23">
        <f t="shared" si="3"/>
        <v>-8.3000000000000004E-2</v>
      </c>
    </row>
    <row r="51" spans="1:7" x14ac:dyDescent="0.25">
      <c r="A51" s="60" t="s">
        <v>20</v>
      </c>
      <c r="B51" s="12">
        <f>DWH!E107</f>
        <v>40</v>
      </c>
      <c r="C51" s="12">
        <f>DWH!F107</f>
        <v>34</v>
      </c>
      <c r="D51" s="14">
        <f t="shared" si="2"/>
        <v>6</v>
      </c>
      <c r="E51" s="23">
        <f t="shared" si="3"/>
        <v>0.17599999999999999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97</v>
      </c>
      <c r="B54" s="2"/>
      <c r="C54" s="2"/>
      <c r="D54" s="1"/>
      <c r="E54" s="1"/>
    </row>
    <row r="55" spans="1:7" ht="15" customHeight="1" x14ac:dyDescent="0.25">
      <c r="A55" s="236" t="s">
        <v>1</v>
      </c>
      <c r="B55" s="47" t="str">
        <f>'AMS Wien'!$B$6</f>
        <v>akt. Monat</v>
      </c>
      <c r="C55" s="47" t="str">
        <f>'AMS Wien'!$C$6</f>
        <v>akt. Monat Vorjahr</v>
      </c>
      <c r="D55" s="238" t="s">
        <v>94</v>
      </c>
      <c r="E55" s="238" t="s">
        <v>95</v>
      </c>
    </row>
    <row r="56" spans="1:7" ht="15.75" thickBot="1" x14ac:dyDescent="0.3">
      <c r="A56" s="237"/>
      <c r="B56" s="48">
        <f>B7</f>
        <v>46113</v>
      </c>
      <c r="C56" s="48">
        <f>C7</f>
        <v>45750</v>
      </c>
      <c r="D56" s="239"/>
      <c r="E56" s="239"/>
      <c r="G56" s="32"/>
    </row>
    <row r="57" spans="1:7" ht="15.75" thickTop="1" x14ac:dyDescent="0.25">
      <c r="A57" s="59" t="s">
        <v>2</v>
      </c>
      <c r="B57" s="14">
        <f>DWH!E29</f>
        <v>182</v>
      </c>
      <c r="C57" s="14">
        <f>DWH!F29</f>
        <v>168</v>
      </c>
      <c r="D57" s="14">
        <f>B57-C57</f>
        <v>14</v>
      </c>
      <c r="E57" s="23">
        <f>D57/C57</f>
        <v>8.3000000000000004E-2</v>
      </c>
    </row>
    <row r="58" spans="1:7" x14ac:dyDescent="0.25">
      <c r="A58" s="10" t="s">
        <v>3</v>
      </c>
      <c r="B58" s="14">
        <f>DWH!E30</f>
        <v>9</v>
      </c>
      <c r="C58" s="14">
        <f>DWH!F30</f>
        <v>13</v>
      </c>
      <c r="D58" s="14">
        <f t="shared" ref="D58:D73" si="4">B58-C58</f>
        <v>-4</v>
      </c>
      <c r="E58" s="23">
        <f t="shared" ref="E58:E73" si="5">D58/C58</f>
        <v>-0.308</v>
      </c>
    </row>
    <row r="59" spans="1:7" x14ac:dyDescent="0.25">
      <c r="A59" s="10" t="s">
        <v>103</v>
      </c>
      <c r="B59" s="14">
        <f>DWH!E31</f>
        <v>94</v>
      </c>
      <c r="C59" s="14">
        <f>DWH!F31</f>
        <v>87</v>
      </c>
      <c r="D59" s="14">
        <f t="shared" si="4"/>
        <v>7</v>
      </c>
      <c r="E59" s="23">
        <f t="shared" si="5"/>
        <v>0.08</v>
      </c>
    </row>
    <row r="60" spans="1:7" x14ac:dyDescent="0.25">
      <c r="A60" s="10" t="s">
        <v>104</v>
      </c>
      <c r="B60" s="14">
        <f>DWH!E32</f>
        <v>79</v>
      </c>
      <c r="C60" s="14">
        <f>DWH!F32</f>
        <v>68</v>
      </c>
      <c r="D60" s="14">
        <f t="shared" si="4"/>
        <v>11</v>
      </c>
      <c r="E60" s="23">
        <f t="shared" si="5"/>
        <v>0.16200000000000001</v>
      </c>
    </row>
    <row r="61" spans="1:7" x14ac:dyDescent="0.25">
      <c r="A61" s="10" t="s">
        <v>4</v>
      </c>
      <c r="B61" s="14">
        <f>DWH!E33</f>
        <v>28</v>
      </c>
      <c r="C61" s="14">
        <f>DWH!F33</f>
        <v>31</v>
      </c>
      <c r="D61" s="14">
        <f t="shared" si="4"/>
        <v>-3</v>
      </c>
      <c r="E61" s="23">
        <f t="shared" si="5"/>
        <v>-9.7000000000000003E-2</v>
      </c>
    </row>
    <row r="62" spans="1:7" x14ac:dyDescent="0.25">
      <c r="A62" s="10" t="s">
        <v>5</v>
      </c>
      <c r="B62" s="14">
        <f>DWH!E34</f>
        <v>50</v>
      </c>
      <c r="C62" s="14">
        <f>DWH!F34</f>
        <v>45</v>
      </c>
      <c r="D62" s="14">
        <f t="shared" si="4"/>
        <v>5</v>
      </c>
      <c r="E62" s="23">
        <f t="shared" si="5"/>
        <v>0.111</v>
      </c>
    </row>
    <row r="63" spans="1:7" x14ac:dyDescent="0.25">
      <c r="A63" s="10" t="s">
        <v>6</v>
      </c>
      <c r="B63" s="14">
        <f>DWH!E35</f>
        <v>23</v>
      </c>
      <c r="C63" s="14">
        <f>DWH!F35</f>
        <v>23</v>
      </c>
      <c r="D63" s="14">
        <f t="shared" si="4"/>
        <v>0</v>
      </c>
      <c r="E63" s="23">
        <f t="shared" si="5"/>
        <v>0</v>
      </c>
    </row>
    <row r="64" spans="1:7" x14ac:dyDescent="0.25">
      <c r="A64" s="10" t="s">
        <v>93</v>
      </c>
      <c r="B64" s="14">
        <f>DWH!E36</f>
        <v>3</v>
      </c>
      <c r="C64" s="14">
        <f>DWH!F36</f>
        <v>1</v>
      </c>
      <c r="D64" s="14">
        <f t="shared" si="4"/>
        <v>2</v>
      </c>
      <c r="E64" s="23">
        <f t="shared" si="5"/>
        <v>2</v>
      </c>
    </row>
    <row r="65" spans="1:5" x14ac:dyDescent="0.25">
      <c r="A65" s="10" t="s">
        <v>8</v>
      </c>
      <c r="B65" s="14">
        <f>DWH!E37</f>
        <v>76</v>
      </c>
      <c r="C65" s="14">
        <f>DWH!F37</f>
        <v>69</v>
      </c>
      <c r="D65" s="14">
        <f t="shared" si="4"/>
        <v>7</v>
      </c>
      <c r="E65" s="23">
        <f t="shared" si="5"/>
        <v>0.10100000000000001</v>
      </c>
    </row>
    <row r="66" spans="1:5" x14ac:dyDescent="0.25">
      <c r="A66" s="10" t="s">
        <v>9</v>
      </c>
      <c r="B66" s="14">
        <f>DWH!E38</f>
        <v>42</v>
      </c>
      <c r="C66" s="14">
        <f>DWH!F38</f>
        <v>40</v>
      </c>
      <c r="D66" s="14">
        <f t="shared" si="4"/>
        <v>2</v>
      </c>
      <c r="E66" s="23">
        <f t="shared" si="5"/>
        <v>0.05</v>
      </c>
    </row>
    <row r="67" spans="1:5" x14ac:dyDescent="0.25">
      <c r="A67" s="10" t="s">
        <v>10</v>
      </c>
      <c r="B67" s="14">
        <f>DWH!E39</f>
        <v>78</v>
      </c>
      <c r="C67" s="14">
        <f>DWH!F39</f>
        <v>71</v>
      </c>
      <c r="D67" s="14">
        <f t="shared" si="4"/>
        <v>7</v>
      </c>
      <c r="E67" s="23">
        <f t="shared" si="5"/>
        <v>9.9000000000000005E-2</v>
      </c>
    </row>
    <row r="68" spans="1:5" x14ac:dyDescent="0.25">
      <c r="A68" s="10" t="s">
        <v>11</v>
      </c>
      <c r="B68" s="14">
        <f>DWH!E40</f>
        <v>21</v>
      </c>
      <c r="C68" s="14">
        <f>DWH!F40</f>
        <v>15</v>
      </c>
      <c r="D68" s="14">
        <f t="shared" si="4"/>
        <v>6</v>
      </c>
      <c r="E68" s="23">
        <f t="shared" si="5"/>
        <v>0.4</v>
      </c>
    </row>
    <row r="69" spans="1:5" x14ac:dyDescent="0.25">
      <c r="A69" s="60" t="s">
        <v>12</v>
      </c>
      <c r="B69" s="11">
        <f>DWH!E66</f>
        <v>34</v>
      </c>
      <c r="C69" s="11">
        <f>DWH!F66</f>
        <v>31</v>
      </c>
      <c r="D69" s="14">
        <f t="shared" si="4"/>
        <v>3</v>
      </c>
      <c r="E69" s="23">
        <f t="shared" si="5"/>
        <v>9.7000000000000003E-2</v>
      </c>
    </row>
    <row r="70" spans="1:5" ht="15.75" thickBot="1" x14ac:dyDescent="0.3">
      <c r="A70" s="60" t="s">
        <v>13</v>
      </c>
      <c r="B70" s="11">
        <f>DWH!E67</f>
        <v>44</v>
      </c>
      <c r="C70" s="11">
        <f>DWH!F67</f>
        <v>38</v>
      </c>
      <c r="D70" s="28">
        <f t="shared" si="4"/>
        <v>6</v>
      </c>
      <c r="E70" s="29">
        <f t="shared" si="5"/>
        <v>0.158</v>
      </c>
    </row>
    <row r="71" spans="1:5" ht="16.5" thickTop="1" thickBot="1" x14ac:dyDescent="0.3">
      <c r="A71" s="64" t="s">
        <v>17</v>
      </c>
      <c r="B71" s="22">
        <f>DWH!D75</f>
        <v>2</v>
      </c>
      <c r="C71" s="22">
        <f>DWH!E75</f>
        <v>4</v>
      </c>
      <c r="D71" s="22">
        <f t="shared" si="4"/>
        <v>-2</v>
      </c>
      <c r="E71" s="24">
        <f t="shared" si="5"/>
        <v>-0.5</v>
      </c>
    </row>
    <row r="72" spans="1:5" ht="15.75" thickTop="1" x14ac:dyDescent="0.25">
      <c r="A72" s="60" t="s">
        <v>19</v>
      </c>
      <c r="B72" s="12">
        <f>DWH!E108</f>
        <v>6</v>
      </c>
      <c r="C72" s="12">
        <f>DWH!F108</f>
        <v>4</v>
      </c>
      <c r="D72" s="14">
        <f t="shared" si="4"/>
        <v>2</v>
      </c>
      <c r="E72" s="23">
        <f t="shared" si="5"/>
        <v>0.5</v>
      </c>
    </row>
    <row r="73" spans="1:5" x14ac:dyDescent="0.25">
      <c r="A73" s="60" t="s">
        <v>20</v>
      </c>
      <c r="B73" s="12">
        <f>DWH!E109</f>
        <v>17</v>
      </c>
      <c r="C73" s="12">
        <f>DWH!F109</f>
        <v>25</v>
      </c>
      <c r="D73" s="14">
        <f t="shared" si="4"/>
        <v>-8</v>
      </c>
      <c r="E73" s="23">
        <f t="shared" si="5"/>
        <v>-0.32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38" customWidth="1"/>
    <col min="2" max="5" width="13.140625" style="38" customWidth="1"/>
  </cols>
  <sheetData>
    <row r="1" spans="1:7" ht="30" customHeight="1" x14ac:dyDescent="0.25">
      <c r="A1" s="8"/>
      <c r="B1" s="1"/>
      <c r="C1" s="45"/>
      <c r="D1" s="49">
        <f>'AMS Wien'!D1</f>
        <v>46113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38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236" t="s">
        <v>1</v>
      </c>
      <c r="B6" s="47" t="str">
        <f>'AMS Wien'!$B$6</f>
        <v>akt. Monat</v>
      </c>
      <c r="C6" s="47" t="str">
        <f>'AMS Wien'!$C$6</f>
        <v>akt. Monat Vorjahr</v>
      </c>
      <c r="D6" s="238" t="s">
        <v>94</v>
      </c>
      <c r="E6" s="238" t="s">
        <v>95</v>
      </c>
      <c r="F6" s="1"/>
      <c r="G6" s="1"/>
    </row>
    <row r="7" spans="1:7" ht="15.75" thickBot="1" x14ac:dyDescent="0.3">
      <c r="A7" s="237"/>
      <c r="B7" s="48">
        <f>'AMS Wien'!B7</f>
        <v>46113</v>
      </c>
      <c r="C7" s="48">
        <f>'AMS Wien'!C7</f>
        <v>45750</v>
      </c>
      <c r="D7" s="239"/>
      <c r="E7" s="239"/>
      <c r="G7" s="32"/>
    </row>
    <row r="8" spans="1:7" ht="15.75" thickTop="1" x14ac:dyDescent="0.25">
      <c r="A8" s="59" t="s">
        <v>2</v>
      </c>
      <c r="B8" s="14">
        <f>DWH!AO5</f>
        <v>3559</v>
      </c>
      <c r="C8" s="14">
        <f>DWH!AP5</f>
        <v>3349</v>
      </c>
      <c r="D8" s="14">
        <f>B8-C8</f>
        <v>210</v>
      </c>
      <c r="E8" s="23">
        <f>D8/C8</f>
        <v>6.3E-2</v>
      </c>
      <c r="F8" s="1"/>
      <c r="G8" s="1"/>
    </row>
    <row r="9" spans="1:7" x14ac:dyDescent="0.25">
      <c r="A9" s="10" t="s">
        <v>3</v>
      </c>
      <c r="B9" s="14">
        <f>DWH!AO6</f>
        <v>309</v>
      </c>
      <c r="C9" s="14">
        <f>DWH!AP6</f>
        <v>296</v>
      </c>
      <c r="D9" s="14">
        <f t="shared" ref="D9:D28" si="0">B9-C9</f>
        <v>13</v>
      </c>
      <c r="E9" s="23">
        <f t="shared" ref="E9:E28" si="1">D9/C9</f>
        <v>4.3999999999999997E-2</v>
      </c>
      <c r="F9" s="1"/>
      <c r="G9" s="1"/>
    </row>
    <row r="10" spans="1:7" x14ac:dyDescent="0.25">
      <c r="A10" s="10" t="s">
        <v>103</v>
      </c>
      <c r="B10" s="14">
        <f>DWH!AO7</f>
        <v>2171</v>
      </c>
      <c r="C10" s="14">
        <f>DWH!AP7</f>
        <v>2077</v>
      </c>
      <c r="D10" s="14">
        <f t="shared" si="0"/>
        <v>94</v>
      </c>
      <c r="E10" s="23">
        <f t="shared" si="1"/>
        <v>4.4999999999999998E-2</v>
      </c>
      <c r="F10" s="1"/>
      <c r="G10" s="1"/>
    </row>
    <row r="11" spans="1:7" x14ac:dyDescent="0.25">
      <c r="A11" s="10" t="s">
        <v>104</v>
      </c>
      <c r="B11" s="14">
        <f>DWH!AO8</f>
        <v>1079</v>
      </c>
      <c r="C11" s="14">
        <f>DWH!AP8</f>
        <v>976</v>
      </c>
      <c r="D11" s="14">
        <f t="shared" si="0"/>
        <v>103</v>
      </c>
      <c r="E11" s="23">
        <f t="shared" si="1"/>
        <v>0.106</v>
      </c>
      <c r="F11" s="1"/>
      <c r="G11" s="1"/>
    </row>
    <row r="12" spans="1:7" x14ac:dyDescent="0.25">
      <c r="A12" s="10" t="s">
        <v>4</v>
      </c>
      <c r="B12" s="14">
        <f>DWH!AO9</f>
        <v>1252</v>
      </c>
      <c r="C12" s="14">
        <f>DWH!AP9</f>
        <v>1237</v>
      </c>
      <c r="D12" s="14">
        <f t="shared" si="0"/>
        <v>15</v>
      </c>
      <c r="E12" s="23">
        <f t="shared" si="1"/>
        <v>1.2E-2</v>
      </c>
      <c r="F12" s="1"/>
      <c r="G12" s="1"/>
    </row>
    <row r="13" spans="1:7" x14ac:dyDescent="0.25">
      <c r="A13" s="10" t="s">
        <v>5</v>
      </c>
      <c r="B13" s="14">
        <f>DWH!AO10</f>
        <v>1588</v>
      </c>
      <c r="C13" s="14">
        <f>DWH!AP10</f>
        <v>1516</v>
      </c>
      <c r="D13" s="14">
        <f t="shared" si="0"/>
        <v>72</v>
      </c>
      <c r="E13" s="23">
        <f t="shared" si="1"/>
        <v>4.7E-2</v>
      </c>
      <c r="F13" s="1"/>
      <c r="G13" s="1"/>
    </row>
    <row r="14" spans="1:7" x14ac:dyDescent="0.25">
      <c r="A14" s="10" t="s">
        <v>6</v>
      </c>
      <c r="B14" s="14">
        <f>DWH!AO11</f>
        <v>341</v>
      </c>
      <c r="C14" s="14">
        <f>DWH!AP11</f>
        <v>301</v>
      </c>
      <c r="D14" s="14">
        <f t="shared" si="0"/>
        <v>40</v>
      </c>
      <c r="E14" s="23">
        <f t="shared" si="1"/>
        <v>0.13300000000000001</v>
      </c>
      <c r="F14" s="1"/>
      <c r="G14" s="1"/>
    </row>
    <row r="15" spans="1:7" x14ac:dyDescent="0.25">
      <c r="A15" s="10" t="s">
        <v>93</v>
      </c>
      <c r="B15" s="14">
        <f>DWH!AO12</f>
        <v>74</v>
      </c>
      <c r="C15" s="14">
        <f>DWH!AP12</f>
        <v>51</v>
      </c>
      <c r="D15" s="14">
        <f t="shared" si="0"/>
        <v>23</v>
      </c>
      <c r="E15" s="23">
        <f t="shared" si="1"/>
        <v>0.45100000000000001</v>
      </c>
      <c r="F15" s="1"/>
      <c r="G15" s="1"/>
    </row>
    <row r="16" spans="1:7" x14ac:dyDescent="0.25">
      <c r="A16" s="10" t="s">
        <v>8</v>
      </c>
      <c r="B16" s="14">
        <f>DWH!AO13</f>
        <v>1545</v>
      </c>
      <c r="C16" s="14">
        <f>DWH!AP13</f>
        <v>1246</v>
      </c>
      <c r="D16" s="14">
        <f t="shared" si="0"/>
        <v>299</v>
      </c>
      <c r="E16" s="23">
        <f t="shared" si="1"/>
        <v>0.24</v>
      </c>
      <c r="F16" s="1"/>
      <c r="G16" s="1"/>
    </row>
    <row r="17" spans="1:7" x14ac:dyDescent="0.25">
      <c r="A17" s="10" t="s">
        <v>9</v>
      </c>
      <c r="B17" s="14">
        <f>DWH!AO14</f>
        <v>851</v>
      </c>
      <c r="C17" s="14">
        <f>DWH!AP14</f>
        <v>604</v>
      </c>
      <c r="D17" s="14">
        <f t="shared" si="0"/>
        <v>247</v>
      </c>
      <c r="E17" s="23">
        <f t="shared" si="1"/>
        <v>0.40899999999999997</v>
      </c>
      <c r="F17" s="1"/>
      <c r="G17" s="1"/>
    </row>
    <row r="18" spans="1:7" x14ac:dyDescent="0.25">
      <c r="A18" s="10" t="s">
        <v>10</v>
      </c>
      <c r="B18" s="14">
        <f>DWH!AO15</f>
        <v>2204</v>
      </c>
      <c r="C18" s="14">
        <f>DWH!AP15</f>
        <v>2099</v>
      </c>
      <c r="D18" s="14">
        <f t="shared" si="0"/>
        <v>105</v>
      </c>
      <c r="E18" s="23">
        <f t="shared" si="1"/>
        <v>0.05</v>
      </c>
      <c r="F18" s="1"/>
      <c r="G18" s="1"/>
    </row>
    <row r="19" spans="1:7" x14ac:dyDescent="0.25">
      <c r="A19" s="10" t="s">
        <v>11</v>
      </c>
      <c r="B19" s="14">
        <f>DWH!AO16</f>
        <v>940</v>
      </c>
      <c r="C19" s="14">
        <f>DWH!AP16</f>
        <v>858</v>
      </c>
      <c r="D19" s="14">
        <f t="shared" si="0"/>
        <v>82</v>
      </c>
      <c r="E19" s="23">
        <f t="shared" si="1"/>
        <v>9.6000000000000002E-2</v>
      </c>
      <c r="F19" s="1"/>
      <c r="G19" s="1"/>
    </row>
    <row r="20" spans="1:7" x14ac:dyDescent="0.25">
      <c r="A20" s="60" t="s">
        <v>12</v>
      </c>
      <c r="B20" s="11">
        <f>DWH!AO62</f>
        <v>598</v>
      </c>
      <c r="C20" s="11">
        <f>DWH!AP62</f>
        <v>613</v>
      </c>
      <c r="D20" s="14">
        <f t="shared" si="0"/>
        <v>-15</v>
      </c>
      <c r="E20" s="23">
        <f t="shared" si="1"/>
        <v>-2.4E-2</v>
      </c>
      <c r="F20" s="1"/>
      <c r="G20" s="1"/>
    </row>
    <row r="21" spans="1:7" ht="15.75" thickBot="1" x14ac:dyDescent="0.3">
      <c r="A21" s="61" t="s">
        <v>13</v>
      </c>
      <c r="B21" s="17">
        <f>DWH!AO63</f>
        <v>760</v>
      </c>
      <c r="C21" s="17">
        <f>DWH!AP63</f>
        <v>774</v>
      </c>
      <c r="D21" s="28">
        <f t="shared" si="0"/>
        <v>-14</v>
      </c>
      <c r="E21" s="29">
        <f t="shared" si="1"/>
        <v>-1.7999999999999999E-2</v>
      </c>
      <c r="F21" s="1"/>
      <c r="G21" s="1"/>
    </row>
    <row r="22" spans="1:7" ht="15.75" thickTop="1" x14ac:dyDescent="0.25">
      <c r="A22" s="59" t="s">
        <v>66</v>
      </c>
      <c r="B22" s="19">
        <f>DWH!AN89</f>
        <v>494</v>
      </c>
      <c r="C22" s="19">
        <f>DWH!AO89</f>
        <v>375</v>
      </c>
      <c r="D22" s="19">
        <f t="shared" si="0"/>
        <v>119</v>
      </c>
      <c r="E22" s="58">
        <f t="shared" si="1"/>
        <v>0.317</v>
      </c>
      <c r="F22" s="1"/>
      <c r="G22" s="1"/>
    </row>
    <row r="23" spans="1:7" x14ac:dyDescent="0.25">
      <c r="A23" s="60" t="s">
        <v>15</v>
      </c>
      <c r="B23" s="11">
        <f>DWH!AN96</f>
        <v>332</v>
      </c>
      <c r="C23" s="11">
        <f>DWH!AO96</f>
        <v>321</v>
      </c>
      <c r="D23" s="14">
        <f t="shared" si="0"/>
        <v>11</v>
      </c>
      <c r="E23" s="23">
        <f t="shared" si="1"/>
        <v>3.4000000000000002E-2</v>
      </c>
      <c r="F23" s="1"/>
      <c r="G23" s="1"/>
    </row>
    <row r="24" spans="1:7" ht="15.75" thickBot="1" x14ac:dyDescent="0.3">
      <c r="A24" s="61" t="s">
        <v>16</v>
      </c>
      <c r="B24" s="17">
        <f>DWH!AN97</f>
        <v>298</v>
      </c>
      <c r="C24" s="17">
        <f>DWH!AO97</f>
        <v>411</v>
      </c>
      <c r="D24" s="28">
        <f t="shared" si="0"/>
        <v>-113</v>
      </c>
      <c r="E24" s="29">
        <f t="shared" si="1"/>
        <v>-0.27500000000000002</v>
      </c>
      <c r="F24" s="1"/>
      <c r="G24" s="1"/>
    </row>
    <row r="25" spans="1:7" ht="15.75" thickTop="1" x14ac:dyDescent="0.25">
      <c r="A25" s="59" t="s">
        <v>17</v>
      </c>
      <c r="B25" s="19">
        <f>DWH!AN73</f>
        <v>92</v>
      </c>
      <c r="C25" s="19">
        <f>DWH!AO73</f>
        <v>70</v>
      </c>
      <c r="D25" s="19">
        <f t="shared" si="0"/>
        <v>22</v>
      </c>
      <c r="E25" s="58">
        <f t="shared" si="1"/>
        <v>0.314</v>
      </c>
    </row>
    <row r="26" spans="1:7" ht="15.75" thickBot="1" x14ac:dyDescent="0.3">
      <c r="A26" s="62" t="s">
        <v>18</v>
      </c>
      <c r="B26" s="17">
        <f>DWH!AN82</f>
        <v>27</v>
      </c>
      <c r="C26" s="17">
        <f>DWH!AO82</f>
        <v>30</v>
      </c>
      <c r="D26" s="28">
        <f t="shared" si="0"/>
        <v>-3</v>
      </c>
      <c r="E26" s="29">
        <f t="shared" si="1"/>
        <v>-0.1</v>
      </c>
    </row>
    <row r="27" spans="1:7" ht="15.75" thickTop="1" x14ac:dyDescent="0.25">
      <c r="A27" s="63" t="s">
        <v>19</v>
      </c>
      <c r="B27" s="57">
        <f>DWH!AO104</f>
        <v>198</v>
      </c>
      <c r="C27" s="57">
        <f>DWH!AP104</f>
        <v>214</v>
      </c>
      <c r="D27" s="19">
        <f t="shared" si="0"/>
        <v>-16</v>
      </c>
      <c r="E27" s="58">
        <f t="shared" si="1"/>
        <v>-7.4999999999999997E-2</v>
      </c>
    </row>
    <row r="28" spans="1:7" x14ac:dyDescent="0.25">
      <c r="A28" s="60" t="s">
        <v>20</v>
      </c>
      <c r="B28" s="20">
        <f>DWH!AO105</f>
        <v>906</v>
      </c>
      <c r="C28" s="20">
        <f>DWH!AP105</f>
        <v>1055</v>
      </c>
      <c r="D28" s="14">
        <f t="shared" si="0"/>
        <v>-149</v>
      </c>
      <c r="E28" s="23">
        <f t="shared" si="1"/>
        <v>-0.14099999999999999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236" t="s">
        <v>1</v>
      </c>
      <c r="B33" s="47" t="str">
        <f>'AMS Wien'!$B$6</f>
        <v>akt. Monat</v>
      </c>
      <c r="C33" s="47" t="str">
        <f>'AMS Wien'!$C$6</f>
        <v>akt. Monat Vorjahr</v>
      </c>
      <c r="D33" s="238" t="s">
        <v>94</v>
      </c>
      <c r="E33" s="238" t="s">
        <v>95</v>
      </c>
    </row>
    <row r="34" spans="1:7" ht="15.75" thickBot="1" x14ac:dyDescent="0.3">
      <c r="A34" s="237"/>
      <c r="B34" s="48">
        <f>B7</f>
        <v>46113</v>
      </c>
      <c r="C34" s="48">
        <f>C7</f>
        <v>45750</v>
      </c>
      <c r="D34" s="239"/>
      <c r="E34" s="239"/>
      <c r="G34" s="32"/>
    </row>
    <row r="35" spans="1:7" ht="15.75" thickTop="1" x14ac:dyDescent="0.25">
      <c r="A35" s="59" t="s">
        <v>2</v>
      </c>
      <c r="B35" s="14">
        <f>DWH!AO17</f>
        <v>1609</v>
      </c>
      <c r="C35" s="14">
        <f>DWH!AP17</f>
        <v>1515</v>
      </c>
      <c r="D35" s="14">
        <f>B35-C35</f>
        <v>94</v>
      </c>
      <c r="E35" s="23">
        <f>D35/C35</f>
        <v>6.2E-2</v>
      </c>
    </row>
    <row r="36" spans="1:7" x14ac:dyDescent="0.25">
      <c r="A36" s="10" t="s">
        <v>3</v>
      </c>
      <c r="B36" s="14">
        <f>DWH!AO18</f>
        <v>129</v>
      </c>
      <c r="C36" s="14">
        <f>DWH!AP18</f>
        <v>126</v>
      </c>
      <c r="D36" s="14">
        <f t="shared" ref="D36:D51" si="2">B36-C36</f>
        <v>3</v>
      </c>
      <c r="E36" s="23">
        <f t="shared" ref="E36:E51" si="3">D36/C36</f>
        <v>2.4E-2</v>
      </c>
    </row>
    <row r="37" spans="1:7" x14ac:dyDescent="0.25">
      <c r="A37" s="10" t="s">
        <v>103</v>
      </c>
      <c r="B37" s="14">
        <f>DWH!AO19</f>
        <v>1034</v>
      </c>
      <c r="C37" s="14">
        <f>DWH!AP19</f>
        <v>980</v>
      </c>
      <c r="D37" s="14">
        <f t="shared" si="2"/>
        <v>54</v>
      </c>
      <c r="E37" s="23">
        <f t="shared" si="3"/>
        <v>5.5E-2</v>
      </c>
    </row>
    <row r="38" spans="1:7" x14ac:dyDescent="0.25">
      <c r="A38" s="10" t="s">
        <v>104</v>
      </c>
      <c r="B38" s="14">
        <f>DWH!AO20</f>
        <v>446</v>
      </c>
      <c r="C38" s="14">
        <f>DWH!AP20</f>
        <v>409</v>
      </c>
      <c r="D38" s="14">
        <f t="shared" si="2"/>
        <v>37</v>
      </c>
      <c r="E38" s="23">
        <f t="shared" si="3"/>
        <v>0.09</v>
      </c>
    </row>
    <row r="39" spans="1:7" x14ac:dyDescent="0.25">
      <c r="A39" s="10" t="s">
        <v>4</v>
      </c>
      <c r="B39" s="14">
        <f>DWH!AO21</f>
        <v>544</v>
      </c>
      <c r="C39" s="14">
        <f>DWH!AP21</f>
        <v>518</v>
      </c>
      <c r="D39" s="14">
        <f t="shared" si="2"/>
        <v>26</v>
      </c>
      <c r="E39" s="23">
        <f t="shared" si="3"/>
        <v>0.05</v>
      </c>
    </row>
    <row r="40" spans="1:7" x14ac:dyDescent="0.25">
      <c r="A40" s="10" t="s">
        <v>48</v>
      </c>
      <c r="B40" s="14">
        <f>DWH!AO22</f>
        <v>802</v>
      </c>
      <c r="C40" s="14">
        <f>DWH!AP22</f>
        <v>763</v>
      </c>
      <c r="D40" s="14">
        <f t="shared" si="2"/>
        <v>39</v>
      </c>
      <c r="E40" s="23">
        <f t="shared" si="3"/>
        <v>5.0999999999999997E-2</v>
      </c>
    </row>
    <row r="41" spans="1:7" x14ac:dyDescent="0.25">
      <c r="A41" s="10" t="s">
        <v>6</v>
      </c>
      <c r="B41" s="14">
        <f>DWH!AO23</f>
        <v>119</v>
      </c>
      <c r="C41" s="14">
        <f>DWH!AP23</f>
        <v>93</v>
      </c>
      <c r="D41" s="14">
        <f t="shared" si="2"/>
        <v>26</v>
      </c>
      <c r="E41" s="23">
        <f t="shared" si="3"/>
        <v>0.28000000000000003</v>
      </c>
    </row>
    <row r="42" spans="1:7" x14ac:dyDescent="0.25">
      <c r="A42" s="10" t="s">
        <v>93</v>
      </c>
      <c r="B42" s="14">
        <f>DWH!AO24</f>
        <v>26</v>
      </c>
      <c r="C42" s="14">
        <f>DWH!AP24</f>
        <v>17</v>
      </c>
      <c r="D42" s="14">
        <f t="shared" si="2"/>
        <v>9</v>
      </c>
      <c r="E42" s="23">
        <f t="shared" si="3"/>
        <v>0.52900000000000003</v>
      </c>
    </row>
    <row r="43" spans="1:7" x14ac:dyDescent="0.25">
      <c r="A43" s="10" t="s">
        <v>8</v>
      </c>
      <c r="B43" s="14">
        <f>DWH!AO25</f>
        <v>671</v>
      </c>
      <c r="C43" s="14">
        <f>DWH!AP25</f>
        <v>512</v>
      </c>
      <c r="D43" s="14">
        <f t="shared" si="2"/>
        <v>159</v>
      </c>
      <c r="E43" s="23">
        <f t="shared" si="3"/>
        <v>0.311</v>
      </c>
    </row>
    <row r="44" spans="1:7" x14ac:dyDescent="0.25">
      <c r="A44" s="10" t="s">
        <v>9</v>
      </c>
      <c r="B44" s="14">
        <f>DWH!AO26</f>
        <v>357</v>
      </c>
      <c r="C44" s="14">
        <f>DWH!AP26</f>
        <v>223</v>
      </c>
      <c r="D44" s="14">
        <f t="shared" si="2"/>
        <v>134</v>
      </c>
      <c r="E44" s="23">
        <f t="shared" si="3"/>
        <v>0.60099999999999998</v>
      </c>
    </row>
    <row r="45" spans="1:7" x14ac:dyDescent="0.25">
      <c r="A45" s="10" t="s">
        <v>10</v>
      </c>
      <c r="B45" s="14">
        <f>DWH!AO27</f>
        <v>1079</v>
      </c>
      <c r="C45" s="14">
        <f>DWH!AP27</f>
        <v>1005</v>
      </c>
      <c r="D45" s="14">
        <f t="shared" si="2"/>
        <v>74</v>
      </c>
      <c r="E45" s="23">
        <f t="shared" si="3"/>
        <v>7.3999999999999996E-2</v>
      </c>
    </row>
    <row r="46" spans="1:7" x14ac:dyDescent="0.25">
      <c r="A46" s="10" t="s">
        <v>11</v>
      </c>
      <c r="B46" s="14">
        <f>DWH!AO28</f>
        <v>435</v>
      </c>
      <c r="C46" s="14">
        <f>DWH!AP28</f>
        <v>403</v>
      </c>
      <c r="D46" s="14">
        <f t="shared" si="2"/>
        <v>32</v>
      </c>
      <c r="E46" s="23">
        <f t="shared" si="3"/>
        <v>7.9000000000000001E-2</v>
      </c>
    </row>
    <row r="47" spans="1:7" x14ac:dyDescent="0.25">
      <c r="A47" s="60" t="s">
        <v>12</v>
      </c>
      <c r="B47" s="11">
        <f>DWH!AO64</f>
        <v>264</v>
      </c>
      <c r="C47" s="11">
        <f>DWH!AP64</f>
        <v>291</v>
      </c>
      <c r="D47" s="14">
        <f t="shared" si="2"/>
        <v>-27</v>
      </c>
      <c r="E47" s="23">
        <f t="shared" si="3"/>
        <v>-9.2999999999999999E-2</v>
      </c>
    </row>
    <row r="48" spans="1:7" ht="15.75" thickBot="1" x14ac:dyDescent="0.3">
      <c r="A48" s="60" t="s">
        <v>13</v>
      </c>
      <c r="B48" s="17">
        <f>DWH!AO65</f>
        <v>340</v>
      </c>
      <c r="C48" s="17">
        <f>DWH!AP65</f>
        <v>342</v>
      </c>
      <c r="D48" s="28">
        <f t="shared" si="2"/>
        <v>-2</v>
      </c>
      <c r="E48" s="29">
        <f t="shared" si="3"/>
        <v>-6.0000000000000001E-3</v>
      </c>
    </row>
    <row r="49" spans="1:7" ht="16.5" thickTop="1" thickBot="1" x14ac:dyDescent="0.3">
      <c r="A49" s="64" t="s">
        <v>17</v>
      </c>
      <c r="B49" s="22">
        <f>DWH!AN74</f>
        <v>34</v>
      </c>
      <c r="C49" s="22">
        <f>DWH!AO74</f>
        <v>26</v>
      </c>
      <c r="D49" s="22">
        <f t="shared" si="2"/>
        <v>8</v>
      </c>
      <c r="E49" s="24">
        <f t="shared" si="3"/>
        <v>0.308</v>
      </c>
    </row>
    <row r="50" spans="1:7" ht="15.75" thickTop="1" x14ac:dyDescent="0.25">
      <c r="A50" s="60" t="s">
        <v>19</v>
      </c>
      <c r="B50" s="20">
        <f>DWH!AO106</f>
        <v>115</v>
      </c>
      <c r="C50" s="20">
        <f>DWH!AP106</f>
        <v>109</v>
      </c>
      <c r="D50" s="14">
        <f t="shared" si="2"/>
        <v>6</v>
      </c>
      <c r="E50" s="23">
        <f t="shared" si="3"/>
        <v>5.5E-2</v>
      </c>
    </row>
    <row r="51" spans="1:7" x14ac:dyDescent="0.25">
      <c r="A51" s="60" t="s">
        <v>20</v>
      </c>
      <c r="B51" s="12">
        <f>DWH!AO107</f>
        <v>485</v>
      </c>
      <c r="C51" s="12">
        <f>DWH!AP107</f>
        <v>537</v>
      </c>
      <c r="D51" s="14">
        <f t="shared" si="2"/>
        <v>-52</v>
      </c>
      <c r="E51" s="23">
        <f t="shared" si="3"/>
        <v>-9.7000000000000003E-2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97</v>
      </c>
      <c r="B54" s="2"/>
      <c r="C54" s="2"/>
      <c r="D54" s="1"/>
      <c r="E54" s="1"/>
    </row>
    <row r="55" spans="1:7" ht="15" customHeight="1" x14ac:dyDescent="0.25">
      <c r="A55" s="236" t="s">
        <v>1</v>
      </c>
      <c r="B55" s="47" t="str">
        <f>'AMS Wien'!$B$6</f>
        <v>akt. Monat</v>
      </c>
      <c r="C55" s="47" t="str">
        <f>'AMS Wien'!$C$6</f>
        <v>akt. Monat Vorjahr</v>
      </c>
      <c r="D55" s="238" t="s">
        <v>94</v>
      </c>
      <c r="E55" s="238" t="s">
        <v>95</v>
      </c>
    </row>
    <row r="56" spans="1:7" ht="15.75" thickBot="1" x14ac:dyDescent="0.3">
      <c r="A56" s="237"/>
      <c r="B56" s="48">
        <f>B7</f>
        <v>46113</v>
      </c>
      <c r="C56" s="48">
        <f>C7</f>
        <v>45750</v>
      </c>
      <c r="D56" s="239"/>
      <c r="E56" s="239"/>
      <c r="G56" s="32"/>
    </row>
    <row r="57" spans="1:7" ht="15.75" thickTop="1" x14ac:dyDescent="0.25">
      <c r="A57" s="59" t="s">
        <v>2</v>
      </c>
      <c r="B57" s="14">
        <f>DWH!AO29</f>
        <v>1950</v>
      </c>
      <c r="C57" s="14">
        <f>DWH!AP29</f>
        <v>1834</v>
      </c>
      <c r="D57" s="14">
        <f>B57-C57</f>
        <v>116</v>
      </c>
      <c r="E57" s="23">
        <f>D57/C57</f>
        <v>6.3E-2</v>
      </c>
    </row>
    <row r="58" spans="1:7" x14ac:dyDescent="0.25">
      <c r="A58" s="10" t="s">
        <v>3</v>
      </c>
      <c r="B58" s="14">
        <f>DWH!AO30</f>
        <v>180</v>
      </c>
      <c r="C58" s="14">
        <f>DWH!AP30</f>
        <v>170</v>
      </c>
      <c r="D58" s="14">
        <f t="shared" ref="D58:D73" si="4">B58-C58</f>
        <v>10</v>
      </c>
      <c r="E58" s="23">
        <f t="shared" ref="E58:E73" si="5">D58/C58</f>
        <v>5.8999999999999997E-2</v>
      </c>
    </row>
    <row r="59" spans="1:7" x14ac:dyDescent="0.25">
      <c r="A59" s="10" t="s">
        <v>103</v>
      </c>
      <c r="B59" s="14">
        <f>DWH!AO31</f>
        <v>1137</v>
      </c>
      <c r="C59" s="14">
        <f>DWH!AP31</f>
        <v>1097</v>
      </c>
      <c r="D59" s="14">
        <f t="shared" si="4"/>
        <v>40</v>
      </c>
      <c r="E59" s="23">
        <f t="shared" si="5"/>
        <v>3.5999999999999997E-2</v>
      </c>
    </row>
    <row r="60" spans="1:7" x14ac:dyDescent="0.25">
      <c r="A60" s="10" t="s">
        <v>104</v>
      </c>
      <c r="B60" s="14">
        <f>DWH!AO32</f>
        <v>633</v>
      </c>
      <c r="C60" s="14">
        <f>DWH!AP32</f>
        <v>567</v>
      </c>
      <c r="D60" s="14">
        <f t="shared" si="4"/>
        <v>66</v>
      </c>
      <c r="E60" s="23">
        <f t="shared" si="5"/>
        <v>0.11600000000000001</v>
      </c>
    </row>
    <row r="61" spans="1:7" x14ac:dyDescent="0.25">
      <c r="A61" s="10" t="s">
        <v>4</v>
      </c>
      <c r="B61" s="14">
        <f>DWH!AO33</f>
        <v>708</v>
      </c>
      <c r="C61" s="14">
        <f>DWH!AP33</f>
        <v>719</v>
      </c>
      <c r="D61" s="14">
        <f t="shared" si="4"/>
        <v>-11</v>
      </c>
      <c r="E61" s="23">
        <f t="shared" si="5"/>
        <v>-1.4999999999999999E-2</v>
      </c>
    </row>
    <row r="62" spans="1:7" x14ac:dyDescent="0.25">
      <c r="A62" s="10" t="s">
        <v>5</v>
      </c>
      <c r="B62" s="14">
        <f>DWH!AO34</f>
        <v>786</v>
      </c>
      <c r="C62" s="14">
        <f>DWH!AP34</f>
        <v>753</v>
      </c>
      <c r="D62" s="14">
        <f t="shared" si="4"/>
        <v>33</v>
      </c>
      <c r="E62" s="23">
        <f t="shared" si="5"/>
        <v>4.3999999999999997E-2</v>
      </c>
    </row>
    <row r="63" spans="1:7" x14ac:dyDescent="0.25">
      <c r="A63" s="10" t="s">
        <v>6</v>
      </c>
      <c r="B63" s="14">
        <f>DWH!AO35</f>
        <v>222</v>
      </c>
      <c r="C63" s="14">
        <f>DWH!AP35</f>
        <v>208</v>
      </c>
      <c r="D63" s="14">
        <f t="shared" si="4"/>
        <v>14</v>
      </c>
      <c r="E63" s="23">
        <f t="shared" si="5"/>
        <v>6.7000000000000004E-2</v>
      </c>
    </row>
    <row r="64" spans="1:7" x14ac:dyDescent="0.25">
      <c r="A64" s="10" t="s">
        <v>93</v>
      </c>
      <c r="B64" s="14">
        <f>DWH!AO36</f>
        <v>48</v>
      </c>
      <c r="C64" s="14">
        <f>DWH!AP36</f>
        <v>34</v>
      </c>
      <c r="D64" s="14">
        <f t="shared" si="4"/>
        <v>14</v>
      </c>
      <c r="E64" s="23">
        <f t="shared" si="5"/>
        <v>0.41199999999999998</v>
      </c>
    </row>
    <row r="65" spans="1:5" x14ac:dyDescent="0.25">
      <c r="A65" s="10" t="s">
        <v>8</v>
      </c>
      <c r="B65" s="14">
        <f>DWH!AO37</f>
        <v>874</v>
      </c>
      <c r="C65" s="14">
        <f>DWH!AP37</f>
        <v>734</v>
      </c>
      <c r="D65" s="14">
        <f t="shared" si="4"/>
        <v>140</v>
      </c>
      <c r="E65" s="23">
        <f t="shared" si="5"/>
        <v>0.191</v>
      </c>
    </row>
    <row r="66" spans="1:5" x14ac:dyDescent="0.25">
      <c r="A66" s="10" t="s">
        <v>9</v>
      </c>
      <c r="B66" s="14">
        <f>DWH!AO38</f>
        <v>494</v>
      </c>
      <c r="C66" s="14">
        <f>DWH!AP38</f>
        <v>381</v>
      </c>
      <c r="D66" s="14">
        <f t="shared" si="4"/>
        <v>113</v>
      </c>
      <c r="E66" s="23">
        <f t="shared" si="5"/>
        <v>0.29699999999999999</v>
      </c>
    </row>
    <row r="67" spans="1:5" x14ac:dyDescent="0.25">
      <c r="A67" s="10" t="s">
        <v>10</v>
      </c>
      <c r="B67" s="14">
        <f>DWH!AO39</f>
        <v>1125</v>
      </c>
      <c r="C67" s="14">
        <f>DWH!AP39</f>
        <v>1094</v>
      </c>
      <c r="D67" s="14">
        <f t="shared" si="4"/>
        <v>31</v>
      </c>
      <c r="E67" s="23">
        <f t="shared" si="5"/>
        <v>2.8000000000000001E-2</v>
      </c>
    </row>
    <row r="68" spans="1:5" x14ac:dyDescent="0.25">
      <c r="A68" s="10" t="s">
        <v>11</v>
      </c>
      <c r="B68" s="14">
        <f>DWH!AO40</f>
        <v>505</v>
      </c>
      <c r="C68" s="14">
        <f>DWH!AP40</f>
        <v>455</v>
      </c>
      <c r="D68" s="14">
        <f t="shared" si="4"/>
        <v>50</v>
      </c>
      <c r="E68" s="23">
        <f t="shared" si="5"/>
        <v>0.11</v>
      </c>
    </row>
    <row r="69" spans="1:5" x14ac:dyDescent="0.25">
      <c r="A69" s="60" t="s">
        <v>12</v>
      </c>
      <c r="B69" s="11">
        <f>DWH!AO66</f>
        <v>334</v>
      </c>
      <c r="C69" s="11">
        <f>DWH!AP66</f>
        <v>322</v>
      </c>
      <c r="D69" s="14">
        <f t="shared" si="4"/>
        <v>12</v>
      </c>
      <c r="E69" s="23">
        <f t="shared" si="5"/>
        <v>3.6999999999999998E-2</v>
      </c>
    </row>
    <row r="70" spans="1:5" ht="15.75" thickBot="1" x14ac:dyDescent="0.3">
      <c r="A70" s="60" t="s">
        <v>13</v>
      </c>
      <c r="B70" s="11">
        <f>DWH!AO67</f>
        <v>420</v>
      </c>
      <c r="C70" s="11">
        <f>DWH!AP67</f>
        <v>432</v>
      </c>
      <c r="D70" s="28">
        <f t="shared" si="4"/>
        <v>-12</v>
      </c>
      <c r="E70" s="29">
        <f t="shared" si="5"/>
        <v>-2.8000000000000001E-2</v>
      </c>
    </row>
    <row r="71" spans="1:5" ht="16.5" thickTop="1" thickBot="1" x14ac:dyDescent="0.3">
      <c r="A71" s="64" t="s">
        <v>17</v>
      </c>
      <c r="B71" s="22">
        <f>DWH!AN75</f>
        <v>58</v>
      </c>
      <c r="C71" s="22">
        <f>DWH!AO75</f>
        <v>44</v>
      </c>
      <c r="D71" s="22">
        <f t="shared" si="4"/>
        <v>14</v>
      </c>
      <c r="E71" s="24">
        <f t="shared" si="5"/>
        <v>0.318</v>
      </c>
    </row>
    <row r="72" spans="1:5" ht="15.75" thickTop="1" x14ac:dyDescent="0.25">
      <c r="A72" s="60" t="s">
        <v>19</v>
      </c>
      <c r="B72" s="12">
        <f>DWH!AO108</f>
        <v>83</v>
      </c>
      <c r="C72" s="12">
        <f>DWH!AP108</f>
        <v>105</v>
      </c>
      <c r="D72" s="14">
        <f t="shared" si="4"/>
        <v>-22</v>
      </c>
      <c r="E72" s="23">
        <f t="shared" si="5"/>
        <v>-0.21</v>
      </c>
    </row>
    <row r="73" spans="1:5" x14ac:dyDescent="0.25">
      <c r="A73" s="60" t="s">
        <v>20</v>
      </c>
      <c r="B73" s="12">
        <f>DWH!AO109</f>
        <v>421</v>
      </c>
      <c r="C73" s="12">
        <f>DWH!AP109</f>
        <v>518</v>
      </c>
      <c r="D73" s="14">
        <f t="shared" si="4"/>
        <v>-97</v>
      </c>
      <c r="E73" s="23">
        <f t="shared" si="5"/>
        <v>-0.187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38" customWidth="1"/>
    <col min="2" max="5" width="13.140625" style="38" customWidth="1"/>
  </cols>
  <sheetData>
    <row r="1" spans="1:7" ht="30" customHeight="1" x14ac:dyDescent="0.25">
      <c r="A1" s="8"/>
      <c r="B1" s="1"/>
      <c r="C1" s="45"/>
      <c r="D1" s="49">
        <f>'AMS Wien'!D1</f>
        <v>46113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37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236" t="s">
        <v>1</v>
      </c>
      <c r="B6" s="47" t="str">
        <f>'AMS Wien'!$B$6</f>
        <v>akt. Monat</v>
      </c>
      <c r="C6" s="47" t="str">
        <f>'AMS Wien'!$C$6</f>
        <v>akt. Monat Vorjahr</v>
      </c>
      <c r="D6" s="238" t="s">
        <v>94</v>
      </c>
      <c r="E6" s="238" t="s">
        <v>95</v>
      </c>
      <c r="F6" s="1"/>
      <c r="G6" s="1"/>
    </row>
    <row r="7" spans="1:7" ht="15.75" thickBot="1" x14ac:dyDescent="0.3">
      <c r="A7" s="237"/>
      <c r="B7" s="48">
        <f>'AMS Wien'!B7</f>
        <v>46113</v>
      </c>
      <c r="C7" s="48">
        <f>'AMS Wien'!C7</f>
        <v>45750</v>
      </c>
      <c r="D7" s="239"/>
      <c r="E7" s="239"/>
      <c r="G7" s="32"/>
    </row>
    <row r="8" spans="1:7" ht="15.75" thickTop="1" x14ac:dyDescent="0.25">
      <c r="A8" s="59" t="s">
        <v>2</v>
      </c>
      <c r="B8" s="14">
        <f>DWH!AQ5</f>
        <v>6749</v>
      </c>
      <c r="C8" s="14">
        <f>DWH!AR5</f>
        <v>6811</v>
      </c>
      <c r="D8" s="14">
        <f>B8-C8</f>
        <v>-62</v>
      </c>
      <c r="E8" s="23">
        <f>D8/C8</f>
        <v>-8.9999999999999993E-3</v>
      </c>
      <c r="F8" s="1"/>
      <c r="G8" s="1"/>
    </row>
    <row r="9" spans="1:7" x14ac:dyDescent="0.25">
      <c r="A9" s="10" t="s">
        <v>3</v>
      </c>
      <c r="B9" s="14">
        <f>DWH!AQ6</f>
        <v>690</v>
      </c>
      <c r="C9" s="14">
        <f>DWH!AR6</f>
        <v>741</v>
      </c>
      <c r="D9" s="14">
        <f t="shared" ref="D9:D28" si="0">B9-C9</f>
        <v>-51</v>
      </c>
      <c r="E9" s="23">
        <f t="shared" ref="E9:E28" si="1">D9/C9</f>
        <v>-6.9000000000000006E-2</v>
      </c>
      <c r="F9" s="1"/>
      <c r="G9" s="1"/>
    </row>
    <row r="10" spans="1:7" x14ac:dyDescent="0.25">
      <c r="A10" s="10" t="s">
        <v>103</v>
      </c>
      <c r="B10" s="14">
        <f>DWH!AQ7</f>
        <v>4231</v>
      </c>
      <c r="C10" s="14">
        <f>DWH!AR7</f>
        <v>4273</v>
      </c>
      <c r="D10" s="14">
        <f t="shared" si="0"/>
        <v>-42</v>
      </c>
      <c r="E10" s="23">
        <f t="shared" si="1"/>
        <v>-0.01</v>
      </c>
      <c r="F10" s="1"/>
      <c r="G10" s="1"/>
    </row>
    <row r="11" spans="1:7" x14ac:dyDescent="0.25">
      <c r="A11" s="10" t="s">
        <v>104</v>
      </c>
      <c r="B11" s="14">
        <f>DWH!AQ8</f>
        <v>1828</v>
      </c>
      <c r="C11" s="14">
        <f>DWH!AR8</f>
        <v>1797</v>
      </c>
      <c r="D11" s="14">
        <f t="shared" si="0"/>
        <v>31</v>
      </c>
      <c r="E11" s="23">
        <f t="shared" si="1"/>
        <v>1.7000000000000001E-2</v>
      </c>
      <c r="F11" s="1"/>
      <c r="G11" s="1"/>
    </row>
    <row r="12" spans="1:7" x14ac:dyDescent="0.25">
      <c r="A12" s="10" t="s">
        <v>4</v>
      </c>
      <c r="B12" s="14">
        <f>DWH!AQ9</f>
        <v>3362</v>
      </c>
      <c r="C12" s="14">
        <f>DWH!AR9</f>
        <v>3513</v>
      </c>
      <c r="D12" s="14">
        <f t="shared" si="0"/>
        <v>-151</v>
      </c>
      <c r="E12" s="23">
        <f t="shared" si="1"/>
        <v>-4.2999999999999997E-2</v>
      </c>
      <c r="F12" s="1"/>
      <c r="G12" s="1"/>
    </row>
    <row r="13" spans="1:7" x14ac:dyDescent="0.25">
      <c r="A13" s="10" t="s">
        <v>5</v>
      </c>
      <c r="B13" s="14">
        <f>DWH!AQ10</f>
        <v>3751</v>
      </c>
      <c r="C13" s="14">
        <f>DWH!AR10</f>
        <v>3830</v>
      </c>
      <c r="D13" s="14">
        <f t="shared" si="0"/>
        <v>-79</v>
      </c>
      <c r="E13" s="23">
        <f t="shared" si="1"/>
        <v>-2.1000000000000001E-2</v>
      </c>
      <c r="F13" s="1"/>
      <c r="G13" s="1"/>
    </row>
    <row r="14" spans="1:7" x14ac:dyDescent="0.25">
      <c r="A14" s="10" t="s">
        <v>6</v>
      </c>
      <c r="B14" s="14">
        <f>DWH!AQ11</f>
        <v>1153</v>
      </c>
      <c r="C14" s="14">
        <f>DWH!AR11</f>
        <v>1348</v>
      </c>
      <c r="D14" s="14">
        <f t="shared" si="0"/>
        <v>-195</v>
      </c>
      <c r="E14" s="23">
        <f t="shared" si="1"/>
        <v>-0.14499999999999999</v>
      </c>
      <c r="F14" s="1"/>
      <c r="G14" s="1"/>
    </row>
    <row r="15" spans="1:7" x14ac:dyDescent="0.25">
      <c r="A15" s="10" t="s">
        <v>93</v>
      </c>
      <c r="B15" s="14">
        <f>DWH!AQ12</f>
        <v>164</v>
      </c>
      <c r="C15" s="14">
        <f>DWH!AR12</f>
        <v>149</v>
      </c>
      <c r="D15" s="14">
        <f t="shared" si="0"/>
        <v>15</v>
      </c>
      <c r="E15" s="23">
        <f t="shared" si="1"/>
        <v>0.10100000000000001</v>
      </c>
      <c r="F15" s="1"/>
      <c r="G15" s="1"/>
    </row>
    <row r="16" spans="1:7" x14ac:dyDescent="0.25">
      <c r="A16" s="10" t="s">
        <v>8</v>
      </c>
      <c r="B16" s="14">
        <f>DWH!AQ13</f>
        <v>2659</v>
      </c>
      <c r="C16" s="14">
        <f>DWH!AR13</f>
        <v>2411</v>
      </c>
      <c r="D16" s="14">
        <f t="shared" si="0"/>
        <v>248</v>
      </c>
      <c r="E16" s="23">
        <f t="shared" si="1"/>
        <v>0.10299999999999999</v>
      </c>
      <c r="F16" s="1"/>
      <c r="G16" s="1"/>
    </row>
    <row r="17" spans="1:7" x14ac:dyDescent="0.25">
      <c r="A17" s="10" t="s">
        <v>9</v>
      </c>
      <c r="B17" s="14">
        <f>DWH!AQ14</f>
        <v>1247</v>
      </c>
      <c r="C17" s="14">
        <f>DWH!AR14</f>
        <v>1055</v>
      </c>
      <c r="D17" s="14">
        <f t="shared" si="0"/>
        <v>192</v>
      </c>
      <c r="E17" s="23">
        <f t="shared" si="1"/>
        <v>0.182</v>
      </c>
      <c r="F17" s="1"/>
      <c r="G17" s="1"/>
    </row>
    <row r="18" spans="1:7" x14ac:dyDescent="0.25">
      <c r="A18" s="10" t="s">
        <v>10</v>
      </c>
      <c r="B18" s="14">
        <f>DWH!AQ15</f>
        <v>5180</v>
      </c>
      <c r="C18" s="14">
        <f>DWH!AR15</f>
        <v>5372</v>
      </c>
      <c r="D18" s="14">
        <f t="shared" si="0"/>
        <v>-192</v>
      </c>
      <c r="E18" s="23">
        <f t="shared" si="1"/>
        <v>-3.5999999999999997E-2</v>
      </c>
      <c r="F18" s="1"/>
      <c r="G18" s="1"/>
    </row>
    <row r="19" spans="1:7" x14ac:dyDescent="0.25">
      <c r="A19" s="10" t="s">
        <v>11</v>
      </c>
      <c r="B19" s="14">
        <f>DWH!AQ16</f>
        <v>1926</v>
      </c>
      <c r="C19" s="14">
        <f>DWH!AR16</f>
        <v>1828</v>
      </c>
      <c r="D19" s="14">
        <f t="shared" si="0"/>
        <v>98</v>
      </c>
      <c r="E19" s="23">
        <f t="shared" si="1"/>
        <v>5.3999999999999999E-2</v>
      </c>
      <c r="F19" s="1"/>
      <c r="G19" s="1"/>
    </row>
    <row r="20" spans="1:7" x14ac:dyDescent="0.25">
      <c r="A20" s="60" t="s">
        <v>12</v>
      </c>
      <c r="B20" s="11">
        <f>DWH!AQ62</f>
        <v>1311</v>
      </c>
      <c r="C20" s="11">
        <f>DWH!AR62</f>
        <v>1403</v>
      </c>
      <c r="D20" s="14">
        <f t="shared" si="0"/>
        <v>-92</v>
      </c>
      <c r="E20" s="23">
        <f t="shared" si="1"/>
        <v>-6.6000000000000003E-2</v>
      </c>
      <c r="F20" s="1"/>
      <c r="G20" s="1"/>
    </row>
    <row r="21" spans="1:7" ht="15.75" thickBot="1" x14ac:dyDescent="0.3">
      <c r="A21" s="61" t="s">
        <v>13</v>
      </c>
      <c r="B21" s="17">
        <f>DWH!AQ63</f>
        <v>1737</v>
      </c>
      <c r="C21" s="17">
        <f>DWH!AR63</f>
        <v>1799</v>
      </c>
      <c r="D21" s="28">
        <f t="shared" si="0"/>
        <v>-62</v>
      </c>
      <c r="E21" s="29">
        <f t="shared" si="1"/>
        <v>-3.4000000000000002E-2</v>
      </c>
      <c r="F21" s="1"/>
      <c r="G21" s="1"/>
    </row>
    <row r="22" spans="1:7" ht="15.75" thickTop="1" x14ac:dyDescent="0.25">
      <c r="A22" s="59" t="s">
        <v>66</v>
      </c>
      <c r="B22" s="19">
        <f>DWH!AP89</f>
        <v>517</v>
      </c>
      <c r="C22" s="19">
        <f>DWH!AQ89</f>
        <v>433</v>
      </c>
      <c r="D22" s="19">
        <f t="shared" si="0"/>
        <v>84</v>
      </c>
      <c r="E22" s="58">
        <f t="shared" si="1"/>
        <v>0.19400000000000001</v>
      </c>
      <c r="F22" s="1"/>
      <c r="G22" s="1"/>
    </row>
    <row r="23" spans="1:7" x14ac:dyDescent="0.25">
      <c r="A23" s="60" t="s">
        <v>15</v>
      </c>
      <c r="B23" s="11">
        <f>DWH!AP96</f>
        <v>413</v>
      </c>
      <c r="C23" s="11">
        <f>DWH!AQ96</f>
        <v>388</v>
      </c>
      <c r="D23" s="14">
        <f t="shared" si="0"/>
        <v>25</v>
      </c>
      <c r="E23" s="23">
        <f t="shared" si="1"/>
        <v>6.4000000000000001E-2</v>
      </c>
      <c r="F23" s="1"/>
      <c r="G23" s="1"/>
    </row>
    <row r="24" spans="1:7" ht="15.75" thickBot="1" x14ac:dyDescent="0.3">
      <c r="A24" s="61" t="s">
        <v>16</v>
      </c>
      <c r="B24" s="17">
        <f>DWH!AP97</f>
        <v>255</v>
      </c>
      <c r="C24" s="17">
        <f>DWH!AQ97</f>
        <v>352</v>
      </c>
      <c r="D24" s="28">
        <f t="shared" si="0"/>
        <v>-97</v>
      </c>
      <c r="E24" s="29">
        <f t="shared" si="1"/>
        <v>-0.27600000000000002</v>
      </c>
      <c r="F24" s="1"/>
      <c r="G24" s="1"/>
    </row>
    <row r="25" spans="1:7" ht="15.75" thickTop="1" x14ac:dyDescent="0.25">
      <c r="A25" s="59" t="s">
        <v>17</v>
      </c>
      <c r="B25" s="19">
        <f>DWH!AP73</f>
        <v>241</v>
      </c>
      <c r="C25" s="19">
        <f>DWH!AQ73</f>
        <v>173</v>
      </c>
      <c r="D25" s="19">
        <f t="shared" si="0"/>
        <v>68</v>
      </c>
      <c r="E25" s="58">
        <f t="shared" si="1"/>
        <v>0.39300000000000002</v>
      </c>
    </row>
    <row r="26" spans="1:7" ht="15.75" thickBot="1" x14ac:dyDescent="0.3">
      <c r="A26" s="62" t="s">
        <v>18</v>
      </c>
      <c r="B26" s="17">
        <f>DWH!AP82</f>
        <v>22</v>
      </c>
      <c r="C26" s="17">
        <f>DWH!AQ82</f>
        <v>21</v>
      </c>
      <c r="D26" s="28">
        <f t="shared" si="0"/>
        <v>1</v>
      </c>
      <c r="E26" s="29">
        <f t="shared" si="1"/>
        <v>4.8000000000000001E-2</v>
      </c>
    </row>
    <row r="27" spans="1:7" ht="15.75" thickTop="1" x14ac:dyDescent="0.25">
      <c r="A27" s="63" t="s">
        <v>19</v>
      </c>
      <c r="B27" s="57">
        <f>DWH!AQ104</f>
        <v>445</v>
      </c>
      <c r="C27" s="57">
        <f>DWH!AR104</f>
        <v>487</v>
      </c>
      <c r="D27" s="19">
        <f t="shared" si="0"/>
        <v>-42</v>
      </c>
      <c r="E27" s="58">
        <f t="shared" si="1"/>
        <v>-8.5999999999999993E-2</v>
      </c>
    </row>
    <row r="28" spans="1:7" x14ac:dyDescent="0.25">
      <c r="A28" s="60" t="s">
        <v>20</v>
      </c>
      <c r="B28" s="20">
        <f>DWH!AQ105</f>
        <v>1972</v>
      </c>
      <c r="C28" s="20">
        <f>DWH!AR105</f>
        <v>2233</v>
      </c>
      <c r="D28" s="14">
        <f t="shared" si="0"/>
        <v>-261</v>
      </c>
      <c r="E28" s="23">
        <f t="shared" si="1"/>
        <v>-0.11700000000000001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236" t="s">
        <v>1</v>
      </c>
      <c r="B33" s="47" t="str">
        <f>'AMS Wien'!$B$6</f>
        <v>akt. Monat</v>
      </c>
      <c r="C33" s="47" t="str">
        <f>'AMS Wien'!$C$6</f>
        <v>akt. Monat Vorjahr</v>
      </c>
      <c r="D33" s="238" t="s">
        <v>94</v>
      </c>
      <c r="E33" s="238" t="s">
        <v>95</v>
      </c>
    </row>
    <row r="34" spans="1:7" ht="15.75" thickBot="1" x14ac:dyDescent="0.3">
      <c r="A34" s="237"/>
      <c r="B34" s="48">
        <f>B7</f>
        <v>46113</v>
      </c>
      <c r="C34" s="48">
        <f>C7</f>
        <v>45750</v>
      </c>
      <c r="D34" s="239"/>
      <c r="E34" s="239"/>
      <c r="G34" s="32"/>
    </row>
    <row r="35" spans="1:7" ht="15.75" thickTop="1" x14ac:dyDescent="0.25">
      <c r="A35" s="59" t="s">
        <v>2</v>
      </c>
      <c r="B35" s="14">
        <f>DWH!AQ17</f>
        <v>2978</v>
      </c>
      <c r="C35" s="14">
        <f>DWH!AR17</f>
        <v>2792</v>
      </c>
      <c r="D35" s="14">
        <f>B35-C35</f>
        <v>186</v>
      </c>
      <c r="E35" s="23">
        <f>D35/C35</f>
        <v>6.7000000000000004E-2</v>
      </c>
    </row>
    <row r="36" spans="1:7" x14ac:dyDescent="0.25">
      <c r="A36" s="10" t="s">
        <v>3</v>
      </c>
      <c r="B36" s="14">
        <f>DWH!AQ18</f>
        <v>276</v>
      </c>
      <c r="C36" s="14">
        <f>DWH!AR18</f>
        <v>309</v>
      </c>
      <c r="D36" s="14">
        <f t="shared" ref="D36:D51" si="2">B36-C36</f>
        <v>-33</v>
      </c>
      <c r="E36" s="23">
        <f t="shared" ref="E36:E51" si="3">D36/C36</f>
        <v>-0.107</v>
      </c>
    </row>
    <row r="37" spans="1:7" x14ac:dyDescent="0.25">
      <c r="A37" s="10" t="s">
        <v>103</v>
      </c>
      <c r="B37" s="14">
        <f>DWH!AQ19</f>
        <v>1971</v>
      </c>
      <c r="C37" s="14">
        <f>DWH!AR19</f>
        <v>1832</v>
      </c>
      <c r="D37" s="14">
        <f t="shared" si="2"/>
        <v>139</v>
      </c>
      <c r="E37" s="23">
        <f t="shared" si="3"/>
        <v>7.5999999999999998E-2</v>
      </c>
    </row>
    <row r="38" spans="1:7" x14ac:dyDescent="0.25">
      <c r="A38" s="10" t="s">
        <v>104</v>
      </c>
      <c r="B38" s="14">
        <f>DWH!AQ20</f>
        <v>731</v>
      </c>
      <c r="C38" s="14">
        <f>DWH!AR20</f>
        <v>651</v>
      </c>
      <c r="D38" s="14">
        <f t="shared" si="2"/>
        <v>80</v>
      </c>
      <c r="E38" s="23">
        <f t="shared" si="3"/>
        <v>0.123</v>
      </c>
    </row>
    <row r="39" spans="1:7" x14ac:dyDescent="0.25">
      <c r="A39" s="10" t="s">
        <v>4</v>
      </c>
      <c r="B39" s="14">
        <f>DWH!AQ21</f>
        <v>1455</v>
      </c>
      <c r="C39" s="14">
        <f>DWH!AR21</f>
        <v>1398</v>
      </c>
      <c r="D39" s="14">
        <f t="shared" si="2"/>
        <v>57</v>
      </c>
      <c r="E39" s="23">
        <f t="shared" si="3"/>
        <v>4.1000000000000002E-2</v>
      </c>
    </row>
    <row r="40" spans="1:7" x14ac:dyDescent="0.25">
      <c r="A40" s="10" t="s">
        <v>48</v>
      </c>
      <c r="B40" s="14">
        <f>DWH!AQ22</f>
        <v>1665</v>
      </c>
      <c r="C40" s="14">
        <f>DWH!AR22</f>
        <v>1571</v>
      </c>
      <c r="D40" s="14">
        <f t="shared" si="2"/>
        <v>94</v>
      </c>
      <c r="E40" s="23">
        <f t="shared" si="3"/>
        <v>0.06</v>
      </c>
    </row>
    <row r="41" spans="1:7" x14ac:dyDescent="0.25">
      <c r="A41" s="10" t="s">
        <v>6</v>
      </c>
      <c r="B41" s="14">
        <f>DWH!AQ23</f>
        <v>517</v>
      </c>
      <c r="C41" s="14">
        <f>DWH!AR23</f>
        <v>560</v>
      </c>
      <c r="D41" s="14">
        <f t="shared" si="2"/>
        <v>-43</v>
      </c>
      <c r="E41" s="23">
        <f t="shared" si="3"/>
        <v>-7.6999999999999999E-2</v>
      </c>
    </row>
    <row r="42" spans="1:7" x14ac:dyDescent="0.25">
      <c r="A42" s="10" t="s">
        <v>93</v>
      </c>
      <c r="B42" s="14">
        <f>DWH!AQ24</f>
        <v>81</v>
      </c>
      <c r="C42" s="14">
        <f>DWH!AR24</f>
        <v>71</v>
      </c>
      <c r="D42" s="14">
        <f t="shared" si="2"/>
        <v>10</v>
      </c>
      <c r="E42" s="23">
        <f t="shared" si="3"/>
        <v>0.14099999999999999</v>
      </c>
    </row>
    <row r="43" spans="1:7" x14ac:dyDescent="0.25">
      <c r="A43" s="10" t="s">
        <v>8</v>
      </c>
      <c r="B43" s="14">
        <f>DWH!AQ25</f>
        <v>1094</v>
      </c>
      <c r="C43" s="14">
        <f>DWH!AR25</f>
        <v>976</v>
      </c>
      <c r="D43" s="14">
        <f t="shared" si="2"/>
        <v>118</v>
      </c>
      <c r="E43" s="23">
        <f t="shared" si="3"/>
        <v>0.121</v>
      </c>
    </row>
    <row r="44" spans="1:7" x14ac:dyDescent="0.25">
      <c r="A44" s="10" t="s">
        <v>9</v>
      </c>
      <c r="B44" s="14">
        <f>DWH!AQ26</f>
        <v>461</v>
      </c>
      <c r="C44" s="14">
        <f>DWH!AR26</f>
        <v>386</v>
      </c>
      <c r="D44" s="14">
        <f t="shared" si="2"/>
        <v>75</v>
      </c>
      <c r="E44" s="23">
        <f t="shared" si="3"/>
        <v>0.19400000000000001</v>
      </c>
    </row>
    <row r="45" spans="1:7" x14ac:dyDescent="0.25">
      <c r="A45" s="10" t="s">
        <v>10</v>
      </c>
      <c r="B45" s="14">
        <f>DWH!AQ27</f>
        <v>2325</v>
      </c>
      <c r="C45" s="14">
        <f>DWH!AR27</f>
        <v>2243</v>
      </c>
      <c r="D45" s="14">
        <f t="shared" si="2"/>
        <v>82</v>
      </c>
      <c r="E45" s="23">
        <f t="shared" si="3"/>
        <v>3.6999999999999998E-2</v>
      </c>
    </row>
    <row r="46" spans="1:7" x14ac:dyDescent="0.25">
      <c r="A46" s="10" t="s">
        <v>11</v>
      </c>
      <c r="B46" s="14">
        <f>DWH!AQ28</f>
        <v>835</v>
      </c>
      <c r="C46" s="14">
        <f>DWH!AR28</f>
        <v>728</v>
      </c>
      <c r="D46" s="14">
        <f t="shared" si="2"/>
        <v>107</v>
      </c>
      <c r="E46" s="23">
        <f t="shared" si="3"/>
        <v>0.14699999999999999</v>
      </c>
    </row>
    <row r="47" spans="1:7" x14ac:dyDescent="0.25">
      <c r="A47" s="60" t="s">
        <v>12</v>
      </c>
      <c r="B47" s="11">
        <f>DWH!AQ64</f>
        <v>569</v>
      </c>
      <c r="C47" s="11">
        <f>DWH!AR64</f>
        <v>574</v>
      </c>
      <c r="D47" s="14">
        <f t="shared" si="2"/>
        <v>-5</v>
      </c>
      <c r="E47" s="23">
        <f t="shared" si="3"/>
        <v>-8.9999999999999993E-3</v>
      </c>
    </row>
    <row r="48" spans="1:7" ht="15.75" thickBot="1" x14ac:dyDescent="0.3">
      <c r="A48" s="60" t="s">
        <v>13</v>
      </c>
      <c r="B48" s="17">
        <f>DWH!AQ65</f>
        <v>714</v>
      </c>
      <c r="C48" s="17">
        <f>DWH!AR65</f>
        <v>695</v>
      </c>
      <c r="D48" s="28">
        <f t="shared" si="2"/>
        <v>19</v>
      </c>
      <c r="E48" s="29">
        <f t="shared" si="3"/>
        <v>2.7E-2</v>
      </c>
    </row>
    <row r="49" spans="1:7" ht="16.5" thickTop="1" thickBot="1" x14ac:dyDescent="0.3">
      <c r="A49" s="64" t="s">
        <v>17</v>
      </c>
      <c r="B49" s="22">
        <f>DWH!AP74</f>
        <v>106</v>
      </c>
      <c r="C49" s="22">
        <f>DWH!AQ74</f>
        <v>62</v>
      </c>
      <c r="D49" s="22">
        <f t="shared" si="2"/>
        <v>44</v>
      </c>
      <c r="E49" s="24">
        <f t="shared" si="3"/>
        <v>0.71</v>
      </c>
    </row>
    <row r="50" spans="1:7" ht="15.75" thickTop="1" x14ac:dyDescent="0.25">
      <c r="A50" s="60" t="s">
        <v>19</v>
      </c>
      <c r="B50" s="20">
        <f>DWH!AQ106</f>
        <v>227</v>
      </c>
      <c r="C50" s="20">
        <f>DWH!AR106</f>
        <v>215</v>
      </c>
      <c r="D50" s="14">
        <f t="shared" si="2"/>
        <v>12</v>
      </c>
      <c r="E50" s="23">
        <f t="shared" si="3"/>
        <v>5.6000000000000001E-2</v>
      </c>
    </row>
    <row r="51" spans="1:7" x14ac:dyDescent="0.25">
      <c r="A51" s="60" t="s">
        <v>20</v>
      </c>
      <c r="B51" s="12">
        <f>DWH!AQ107</f>
        <v>982</v>
      </c>
      <c r="C51" s="12">
        <f>DWH!AR107</f>
        <v>944</v>
      </c>
      <c r="D51" s="14">
        <f t="shared" si="2"/>
        <v>38</v>
      </c>
      <c r="E51" s="23">
        <f t="shared" si="3"/>
        <v>0.04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97</v>
      </c>
      <c r="B54" s="2"/>
      <c r="C54" s="2"/>
      <c r="D54" s="1"/>
      <c r="E54" s="1"/>
    </row>
    <row r="55" spans="1:7" ht="15" customHeight="1" x14ac:dyDescent="0.25">
      <c r="A55" s="236" t="s">
        <v>1</v>
      </c>
      <c r="B55" s="47" t="str">
        <f>'AMS Wien'!$B$6</f>
        <v>akt. Monat</v>
      </c>
      <c r="C55" s="47" t="str">
        <f>'AMS Wien'!$C$6</f>
        <v>akt. Monat Vorjahr</v>
      </c>
      <c r="D55" s="238" t="s">
        <v>94</v>
      </c>
      <c r="E55" s="238" t="s">
        <v>95</v>
      </c>
    </row>
    <row r="56" spans="1:7" ht="15.75" thickBot="1" x14ac:dyDescent="0.3">
      <c r="A56" s="237"/>
      <c r="B56" s="48">
        <f>B7</f>
        <v>46113</v>
      </c>
      <c r="C56" s="48">
        <f>C7</f>
        <v>45750</v>
      </c>
      <c r="D56" s="239"/>
      <c r="E56" s="239"/>
      <c r="G56" s="32"/>
    </row>
    <row r="57" spans="1:7" ht="15.75" thickTop="1" x14ac:dyDescent="0.25">
      <c r="A57" s="59" t="s">
        <v>2</v>
      </c>
      <c r="B57" s="14">
        <f>DWH!AQ29</f>
        <v>3771</v>
      </c>
      <c r="C57" s="14">
        <f>DWH!AR29</f>
        <v>4019</v>
      </c>
      <c r="D57" s="14">
        <f>B57-C57</f>
        <v>-248</v>
      </c>
      <c r="E57" s="23">
        <f>D57/C57</f>
        <v>-6.2E-2</v>
      </c>
    </row>
    <row r="58" spans="1:7" x14ac:dyDescent="0.25">
      <c r="A58" s="10" t="s">
        <v>3</v>
      </c>
      <c r="B58" s="14">
        <f>DWH!AQ30</f>
        <v>414</v>
      </c>
      <c r="C58" s="14">
        <f>DWH!AR30</f>
        <v>432</v>
      </c>
      <c r="D58" s="14">
        <f t="shared" ref="D58:D73" si="4">B58-C58</f>
        <v>-18</v>
      </c>
      <c r="E58" s="23">
        <f t="shared" ref="E58:E73" si="5">D58/C58</f>
        <v>-4.2000000000000003E-2</v>
      </c>
    </row>
    <row r="59" spans="1:7" x14ac:dyDescent="0.25">
      <c r="A59" s="10" t="s">
        <v>103</v>
      </c>
      <c r="B59" s="14">
        <f>DWH!AQ31</f>
        <v>2260</v>
      </c>
      <c r="C59" s="14">
        <f>DWH!AR31</f>
        <v>2441</v>
      </c>
      <c r="D59" s="14">
        <f t="shared" si="4"/>
        <v>-181</v>
      </c>
      <c r="E59" s="23">
        <f t="shared" si="5"/>
        <v>-7.3999999999999996E-2</v>
      </c>
    </row>
    <row r="60" spans="1:7" x14ac:dyDescent="0.25">
      <c r="A60" s="10" t="s">
        <v>104</v>
      </c>
      <c r="B60" s="14">
        <f>DWH!AQ32</f>
        <v>1097</v>
      </c>
      <c r="C60" s="14">
        <f>DWH!AR32</f>
        <v>1146</v>
      </c>
      <c r="D60" s="14">
        <f t="shared" si="4"/>
        <v>-49</v>
      </c>
      <c r="E60" s="23">
        <f t="shared" si="5"/>
        <v>-4.2999999999999997E-2</v>
      </c>
    </row>
    <row r="61" spans="1:7" x14ac:dyDescent="0.25">
      <c r="A61" s="10" t="s">
        <v>4</v>
      </c>
      <c r="B61" s="14">
        <f>DWH!AQ33</f>
        <v>1907</v>
      </c>
      <c r="C61" s="14">
        <f>DWH!AR33</f>
        <v>2115</v>
      </c>
      <c r="D61" s="14">
        <f t="shared" si="4"/>
        <v>-208</v>
      </c>
      <c r="E61" s="23">
        <f t="shared" si="5"/>
        <v>-9.8000000000000004E-2</v>
      </c>
    </row>
    <row r="62" spans="1:7" x14ac:dyDescent="0.25">
      <c r="A62" s="10" t="s">
        <v>5</v>
      </c>
      <c r="B62" s="14">
        <f>DWH!AQ34</f>
        <v>2086</v>
      </c>
      <c r="C62" s="14">
        <f>DWH!AR34</f>
        <v>2259</v>
      </c>
      <c r="D62" s="14">
        <f t="shared" si="4"/>
        <v>-173</v>
      </c>
      <c r="E62" s="23">
        <f t="shared" si="5"/>
        <v>-7.6999999999999999E-2</v>
      </c>
    </row>
    <row r="63" spans="1:7" x14ac:dyDescent="0.25">
      <c r="A63" s="10" t="s">
        <v>6</v>
      </c>
      <c r="B63" s="14">
        <f>DWH!AQ35</f>
        <v>636</v>
      </c>
      <c r="C63" s="14">
        <f>DWH!AR35</f>
        <v>788</v>
      </c>
      <c r="D63" s="14">
        <f t="shared" si="4"/>
        <v>-152</v>
      </c>
      <c r="E63" s="23">
        <f t="shared" si="5"/>
        <v>-0.193</v>
      </c>
    </row>
    <row r="64" spans="1:7" x14ac:dyDescent="0.25">
      <c r="A64" s="10" t="s">
        <v>93</v>
      </c>
      <c r="B64" s="14">
        <f>DWH!AQ36</f>
        <v>83</v>
      </c>
      <c r="C64" s="14">
        <f>DWH!AR36</f>
        <v>78</v>
      </c>
      <c r="D64" s="14">
        <f t="shared" si="4"/>
        <v>5</v>
      </c>
      <c r="E64" s="23">
        <f t="shared" si="5"/>
        <v>6.4000000000000001E-2</v>
      </c>
    </row>
    <row r="65" spans="1:5" x14ac:dyDescent="0.25">
      <c r="A65" s="10" t="s">
        <v>8</v>
      </c>
      <c r="B65" s="14">
        <f>DWH!AQ37</f>
        <v>1565</v>
      </c>
      <c r="C65" s="14">
        <f>DWH!AR37</f>
        <v>1435</v>
      </c>
      <c r="D65" s="14">
        <f t="shared" si="4"/>
        <v>130</v>
      </c>
      <c r="E65" s="23">
        <f t="shared" si="5"/>
        <v>9.0999999999999998E-2</v>
      </c>
    </row>
    <row r="66" spans="1:5" x14ac:dyDescent="0.25">
      <c r="A66" s="10" t="s">
        <v>9</v>
      </c>
      <c r="B66" s="14">
        <f>DWH!AQ38</f>
        <v>786</v>
      </c>
      <c r="C66" s="14">
        <f>DWH!AR38</f>
        <v>669</v>
      </c>
      <c r="D66" s="14">
        <f t="shared" si="4"/>
        <v>117</v>
      </c>
      <c r="E66" s="23">
        <f t="shared" si="5"/>
        <v>0.17499999999999999</v>
      </c>
    </row>
    <row r="67" spans="1:5" x14ac:dyDescent="0.25">
      <c r="A67" s="10" t="s">
        <v>10</v>
      </c>
      <c r="B67" s="14">
        <f>DWH!AQ39</f>
        <v>2855</v>
      </c>
      <c r="C67" s="14">
        <f>DWH!AR39</f>
        <v>3129</v>
      </c>
      <c r="D67" s="14">
        <f t="shared" si="4"/>
        <v>-274</v>
      </c>
      <c r="E67" s="23">
        <f t="shared" si="5"/>
        <v>-8.7999999999999995E-2</v>
      </c>
    </row>
    <row r="68" spans="1:5" x14ac:dyDescent="0.25">
      <c r="A68" s="10" t="s">
        <v>11</v>
      </c>
      <c r="B68" s="14">
        <f>DWH!AQ40</f>
        <v>1091</v>
      </c>
      <c r="C68" s="14">
        <f>DWH!AR40</f>
        <v>1100</v>
      </c>
      <c r="D68" s="14">
        <f t="shared" si="4"/>
        <v>-9</v>
      </c>
      <c r="E68" s="23">
        <f t="shared" si="5"/>
        <v>-8.0000000000000002E-3</v>
      </c>
    </row>
    <row r="69" spans="1:5" x14ac:dyDescent="0.25">
      <c r="A69" s="60" t="s">
        <v>12</v>
      </c>
      <c r="B69" s="11">
        <f>DWH!AQ66</f>
        <v>742</v>
      </c>
      <c r="C69" s="11">
        <f>DWH!AR66</f>
        <v>829</v>
      </c>
      <c r="D69" s="14">
        <f t="shared" si="4"/>
        <v>-87</v>
      </c>
      <c r="E69" s="23">
        <f t="shared" si="5"/>
        <v>-0.105</v>
      </c>
    </row>
    <row r="70" spans="1:5" ht="15.75" thickBot="1" x14ac:dyDescent="0.3">
      <c r="A70" s="60" t="s">
        <v>13</v>
      </c>
      <c r="B70" s="11">
        <f>DWH!AQ67</f>
        <v>1023</v>
      </c>
      <c r="C70" s="11">
        <f>DWH!AR67</f>
        <v>1104</v>
      </c>
      <c r="D70" s="28">
        <f t="shared" si="4"/>
        <v>-81</v>
      </c>
      <c r="E70" s="29">
        <f t="shared" si="5"/>
        <v>-7.2999999999999995E-2</v>
      </c>
    </row>
    <row r="71" spans="1:5" ht="16.5" thickTop="1" thickBot="1" x14ac:dyDescent="0.3">
      <c r="A71" s="64" t="s">
        <v>17</v>
      </c>
      <c r="B71" s="22">
        <f>DWH!AP75</f>
        <v>135</v>
      </c>
      <c r="C71" s="22">
        <f>DWH!AQ75</f>
        <v>111</v>
      </c>
      <c r="D71" s="22">
        <f t="shared" si="4"/>
        <v>24</v>
      </c>
      <c r="E71" s="24">
        <f t="shared" si="5"/>
        <v>0.216</v>
      </c>
    </row>
    <row r="72" spans="1:5" ht="15.75" thickTop="1" x14ac:dyDescent="0.25">
      <c r="A72" s="60" t="s">
        <v>19</v>
      </c>
      <c r="B72" s="12">
        <f>DWH!AQ108</f>
        <v>218</v>
      </c>
      <c r="C72" s="12">
        <f>DWH!AR108</f>
        <v>272</v>
      </c>
      <c r="D72" s="14">
        <f t="shared" si="4"/>
        <v>-54</v>
      </c>
      <c r="E72" s="23">
        <f t="shared" si="5"/>
        <v>-0.19900000000000001</v>
      </c>
    </row>
    <row r="73" spans="1:5" x14ac:dyDescent="0.25">
      <c r="A73" s="60" t="s">
        <v>20</v>
      </c>
      <c r="B73" s="12">
        <f>DWH!AQ109</f>
        <v>990</v>
      </c>
      <c r="C73" s="12">
        <f>DWH!AR109</f>
        <v>1289</v>
      </c>
      <c r="D73" s="14">
        <f t="shared" si="4"/>
        <v>-299</v>
      </c>
      <c r="E73" s="23">
        <f t="shared" si="5"/>
        <v>-0.23200000000000001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38" customWidth="1"/>
    <col min="2" max="5" width="13.140625" style="38" customWidth="1"/>
  </cols>
  <sheetData>
    <row r="1" spans="1:7" ht="30" customHeight="1" x14ac:dyDescent="0.25">
      <c r="A1" s="8"/>
      <c r="B1" s="1"/>
      <c r="C1" s="45"/>
      <c r="D1" s="49">
        <f>'AMS Wien'!D1</f>
        <v>46113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24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236" t="s">
        <v>1</v>
      </c>
      <c r="B6" s="47" t="str">
        <f>'AMS Wien'!$B$6</f>
        <v>akt. Monat</v>
      </c>
      <c r="C6" s="47" t="str">
        <f>'AMS Wien'!$C$6</f>
        <v>akt. Monat Vorjahr</v>
      </c>
      <c r="D6" s="238" t="s">
        <v>94</v>
      </c>
      <c r="E6" s="238" t="s">
        <v>95</v>
      </c>
      <c r="F6" s="1"/>
      <c r="G6" s="1"/>
    </row>
    <row r="7" spans="1:7" ht="15.75" thickBot="1" x14ac:dyDescent="0.3">
      <c r="A7" s="237"/>
      <c r="B7" s="48">
        <f>'AMS Wien'!B7</f>
        <v>46113</v>
      </c>
      <c r="C7" s="48">
        <f>'AMS Wien'!C7</f>
        <v>45750</v>
      </c>
      <c r="D7" s="239"/>
      <c r="E7" s="239"/>
      <c r="G7" s="32"/>
    </row>
    <row r="8" spans="1:7" ht="15.75" thickTop="1" x14ac:dyDescent="0.25">
      <c r="A8" s="59" t="s">
        <v>2</v>
      </c>
      <c r="B8" s="14">
        <f>DWH!AS5</f>
        <v>13027</v>
      </c>
      <c r="C8" s="14">
        <f>DWH!AT5</f>
        <v>12329</v>
      </c>
      <c r="D8" s="14">
        <f>B8-C8</f>
        <v>698</v>
      </c>
      <c r="E8" s="23">
        <f>D8/C8</f>
        <v>5.7000000000000002E-2</v>
      </c>
      <c r="F8" s="1"/>
      <c r="G8" s="1"/>
    </row>
    <row r="9" spans="1:7" x14ac:dyDescent="0.25">
      <c r="A9" s="10" t="s">
        <v>3</v>
      </c>
      <c r="B9" s="14">
        <f>DWH!AS6</f>
        <v>1327</v>
      </c>
      <c r="C9" s="14">
        <f>DWH!AT6</f>
        <v>1358</v>
      </c>
      <c r="D9" s="14">
        <f t="shared" ref="D9:D28" si="0">B9-C9</f>
        <v>-31</v>
      </c>
      <c r="E9" s="23">
        <f t="shared" ref="E9:E28" si="1">D9/C9</f>
        <v>-2.3E-2</v>
      </c>
      <c r="F9" s="1"/>
      <c r="G9" s="1"/>
    </row>
    <row r="10" spans="1:7" x14ac:dyDescent="0.25">
      <c r="A10" s="10" t="s">
        <v>103</v>
      </c>
      <c r="B10" s="14">
        <f>DWH!AS7</f>
        <v>8163</v>
      </c>
      <c r="C10" s="14">
        <f>DWH!AT7</f>
        <v>7697</v>
      </c>
      <c r="D10" s="14">
        <f t="shared" si="0"/>
        <v>466</v>
      </c>
      <c r="E10" s="23">
        <f t="shared" si="1"/>
        <v>6.0999999999999999E-2</v>
      </c>
      <c r="F10" s="1"/>
      <c r="G10" s="1"/>
    </row>
    <row r="11" spans="1:7" x14ac:dyDescent="0.25">
      <c r="A11" s="10" t="s">
        <v>104</v>
      </c>
      <c r="B11" s="14">
        <f>DWH!AS8</f>
        <v>3537</v>
      </c>
      <c r="C11" s="14">
        <f>DWH!AT8</f>
        <v>3274</v>
      </c>
      <c r="D11" s="14">
        <f t="shared" si="0"/>
        <v>263</v>
      </c>
      <c r="E11" s="23">
        <f t="shared" si="1"/>
        <v>0.08</v>
      </c>
      <c r="F11" s="1"/>
      <c r="G11" s="1"/>
    </row>
    <row r="12" spans="1:7" x14ac:dyDescent="0.25">
      <c r="A12" s="10" t="s">
        <v>4</v>
      </c>
      <c r="B12" s="14">
        <f>DWH!AS9</f>
        <v>6529</v>
      </c>
      <c r="C12" s="14">
        <f>DWH!AT9</f>
        <v>6325</v>
      </c>
      <c r="D12" s="14">
        <f t="shared" si="0"/>
        <v>204</v>
      </c>
      <c r="E12" s="23">
        <f t="shared" si="1"/>
        <v>3.2000000000000001E-2</v>
      </c>
      <c r="F12" s="1"/>
      <c r="G12" s="1"/>
    </row>
    <row r="13" spans="1:7" x14ac:dyDescent="0.25">
      <c r="A13" s="10" t="s">
        <v>5</v>
      </c>
      <c r="B13" s="14">
        <f>DWH!AS10</f>
        <v>6277</v>
      </c>
      <c r="C13" s="14">
        <f>DWH!AT10</f>
        <v>5996</v>
      </c>
      <c r="D13" s="14">
        <f t="shared" si="0"/>
        <v>281</v>
      </c>
      <c r="E13" s="23">
        <f t="shared" si="1"/>
        <v>4.7E-2</v>
      </c>
      <c r="F13" s="1"/>
      <c r="G13" s="1"/>
    </row>
    <row r="14" spans="1:7" x14ac:dyDescent="0.25">
      <c r="A14" s="10" t="s">
        <v>6</v>
      </c>
      <c r="B14" s="14">
        <f>DWH!AS11</f>
        <v>2142</v>
      </c>
      <c r="C14" s="14">
        <f>DWH!AT11</f>
        <v>1868</v>
      </c>
      <c r="D14" s="14">
        <f t="shared" si="0"/>
        <v>274</v>
      </c>
      <c r="E14" s="23">
        <f t="shared" si="1"/>
        <v>0.14699999999999999</v>
      </c>
      <c r="F14" s="1"/>
      <c r="G14" s="1"/>
    </row>
    <row r="15" spans="1:7" x14ac:dyDescent="0.25">
      <c r="A15" s="10" t="s">
        <v>93</v>
      </c>
      <c r="B15" s="14">
        <f>DWH!AS12</f>
        <v>387</v>
      </c>
      <c r="C15" s="14">
        <f>DWH!AT12</f>
        <v>299</v>
      </c>
      <c r="D15" s="14">
        <f t="shared" si="0"/>
        <v>88</v>
      </c>
      <c r="E15" s="23">
        <f t="shared" si="1"/>
        <v>0.29399999999999998</v>
      </c>
      <c r="F15" s="1"/>
      <c r="G15" s="1"/>
    </row>
    <row r="16" spans="1:7" x14ac:dyDescent="0.25">
      <c r="A16" s="10" t="s">
        <v>8</v>
      </c>
      <c r="B16" s="14">
        <f>DWH!AS13</f>
        <v>5340</v>
      </c>
      <c r="C16" s="14">
        <f>DWH!AT13</f>
        <v>4418</v>
      </c>
      <c r="D16" s="14">
        <f t="shared" si="0"/>
        <v>922</v>
      </c>
      <c r="E16" s="23">
        <f t="shared" si="1"/>
        <v>0.20899999999999999</v>
      </c>
      <c r="F16" s="1"/>
      <c r="G16" s="1"/>
    </row>
    <row r="17" spans="1:7" x14ac:dyDescent="0.25">
      <c r="A17" s="10" t="s">
        <v>9</v>
      </c>
      <c r="B17" s="14">
        <f>DWH!AS14</f>
        <v>2556</v>
      </c>
      <c r="C17" s="14">
        <f>DWH!AT14</f>
        <v>1945</v>
      </c>
      <c r="D17" s="14">
        <f t="shared" si="0"/>
        <v>611</v>
      </c>
      <c r="E17" s="23">
        <f t="shared" si="1"/>
        <v>0.314</v>
      </c>
      <c r="F17" s="1"/>
      <c r="G17" s="1"/>
    </row>
    <row r="18" spans="1:7" x14ac:dyDescent="0.25">
      <c r="A18" s="10" t="s">
        <v>10</v>
      </c>
      <c r="B18" s="14">
        <f>DWH!AS15</f>
        <v>8810</v>
      </c>
      <c r="C18" s="14">
        <f>DWH!AT15</f>
        <v>8478</v>
      </c>
      <c r="D18" s="14">
        <f t="shared" si="0"/>
        <v>332</v>
      </c>
      <c r="E18" s="23">
        <f t="shared" si="1"/>
        <v>3.9E-2</v>
      </c>
      <c r="F18" s="1"/>
      <c r="G18" s="1"/>
    </row>
    <row r="19" spans="1:7" x14ac:dyDescent="0.25">
      <c r="A19" s="10" t="s">
        <v>11</v>
      </c>
      <c r="B19" s="14">
        <f>DWH!AS16</f>
        <v>4069</v>
      </c>
      <c r="C19" s="14">
        <f>DWH!AT16</f>
        <v>3441</v>
      </c>
      <c r="D19" s="14">
        <f t="shared" si="0"/>
        <v>628</v>
      </c>
      <c r="E19" s="23">
        <f t="shared" si="1"/>
        <v>0.183</v>
      </c>
      <c r="F19" s="1"/>
      <c r="G19" s="1"/>
    </row>
    <row r="20" spans="1:7" x14ac:dyDescent="0.25">
      <c r="A20" s="60" t="s">
        <v>12</v>
      </c>
      <c r="B20" s="11">
        <f>DWH!AS62</f>
        <v>2292</v>
      </c>
      <c r="C20" s="11">
        <f>DWH!AT62</f>
        <v>2370</v>
      </c>
      <c r="D20" s="14">
        <f t="shared" si="0"/>
        <v>-78</v>
      </c>
      <c r="E20" s="23">
        <f t="shared" si="1"/>
        <v>-3.3000000000000002E-2</v>
      </c>
      <c r="F20" s="1"/>
      <c r="G20" s="1"/>
    </row>
    <row r="21" spans="1:7" ht="15.75" thickBot="1" x14ac:dyDescent="0.3">
      <c r="A21" s="61" t="s">
        <v>13</v>
      </c>
      <c r="B21" s="17">
        <f>DWH!AS63</f>
        <v>3112</v>
      </c>
      <c r="C21" s="17">
        <f>DWH!AT63</f>
        <v>3107</v>
      </c>
      <c r="D21" s="28">
        <f t="shared" si="0"/>
        <v>5</v>
      </c>
      <c r="E21" s="29">
        <f t="shared" si="1"/>
        <v>2E-3</v>
      </c>
      <c r="F21" s="1"/>
      <c r="G21" s="1"/>
    </row>
    <row r="22" spans="1:7" ht="15.75" thickTop="1" x14ac:dyDescent="0.25">
      <c r="A22" s="59" t="s">
        <v>66</v>
      </c>
      <c r="B22" s="19">
        <f>DWH!AR89</f>
        <v>721</v>
      </c>
      <c r="C22" s="19">
        <f>DWH!AS89</f>
        <v>760</v>
      </c>
      <c r="D22" s="19">
        <f t="shared" si="0"/>
        <v>-39</v>
      </c>
      <c r="E22" s="58">
        <f t="shared" si="1"/>
        <v>-5.0999999999999997E-2</v>
      </c>
      <c r="F22" s="1"/>
      <c r="G22" s="1"/>
    </row>
    <row r="23" spans="1:7" x14ac:dyDescent="0.25">
      <c r="A23" s="60" t="s">
        <v>15</v>
      </c>
      <c r="B23" s="11">
        <f>DWH!AR96</f>
        <v>490</v>
      </c>
      <c r="C23" s="11">
        <f>DWH!AS96</f>
        <v>435</v>
      </c>
      <c r="D23" s="14">
        <f t="shared" si="0"/>
        <v>55</v>
      </c>
      <c r="E23" s="23">
        <f t="shared" si="1"/>
        <v>0.126</v>
      </c>
      <c r="F23" s="1"/>
      <c r="G23" s="1"/>
    </row>
    <row r="24" spans="1:7" ht="15.75" thickBot="1" x14ac:dyDescent="0.3">
      <c r="A24" s="61" t="s">
        <v>16</v>
      </c>
      <c r="B24" s="17">
        <f>DWH!AR97</f>
        <v>546</v>
      </c>
      <c r="C24" s="17">
        <f>DWH!AS97</f>
        <v>432</v>
      </c>
      <c r="D24" s="28">
        <f t="shared" si="0"/>
        <v>114</v>
      </c>
      <c r="E24" s="29">
        <f t="shared" si="1"/>
        <v>0.26400000000000001</v>
      </c>
      <c r="F24" s="1"/>
      <c r="G24" s="1"/>
    </row>
    <row r="25" spans="1:7" ht="15.75" thickTop="1" x14ac:dyDescent="0.25">
      <c r="A25" s="59" t="s">
        <v>17</v>
      </c>
      <c r="B25" s="19">
        <f>DWH!AR73</f>
        <v>456</v>
      </c>
      <c r="C25" s="19">
        <f>DWH!AS73</f>
        <v>434</v>
      </c>
      <c r="D25" s="19">
        <f t="shared" si="0"/>
        <v>22</v>
      </c>
      <c r="E25" s="58">
        <f t="shared" si="1"/>
        <v>5.0999999999999997E-2</v>
      </c>
    </row>
    <row r="26" spans="1:7" ht="15.75" thickBot="1" x14ac:dyDescent="0.3">
      <c r="A26" s="62" t="s">
        <v>18</v>
      </c>
      <c r="B26" s="17">
        <f>DWH!AR82</f>
        <v>40</v>
      </c>
      <c r="C26" s="17">
        <f>DWH!AS82</f>
        <v>50</v>
      </c>
      <c r="D26" s="28">
        <f t="shared" si="0"/>
        <v>-10</v>
      </c>
      <c r="E26" s="29">
        <f t="shared" si="1"/>
        <v>-0.2</v>
      </c>
    </row>
    <row r="27" spans="1:7" ht="15.75" thickTop="1" x14ac:dyDescent="0.25">
      <c r="A27" s="63" t="s">
        <v>19</v>
      </c>
      <c r="B27" s="57">
        <f>DWH!AS104</f>
        <v>718</v>
      </c>
      <c r="C27" s="57">
        <f>DWH!AT104</f>
        <v>836</v>
      </c>
      <c r="D27" s="19">
        <f t="shared" si="0"/>
        <v>-118</v>
      </c>
      <c r="E27" s="58">
        <f t="shared" si="1"/>
        <v>-0.14099999999999999</v>
      </c>
    </row>
    <row r="28" spans="1:7" x14ac:dyDescent="0.25">
      <c r="A28" s="60" t="s">
        <v>20</v>
      </c>
      <c r="B28" s="20">
        <f>DWH!AS105</f>
        <v>3546</v>
      </c>
      <c r="C28" s="20">
        <f>DWH!AT105</f>
        <v>3760</v>
      </c>
      <c r="D28" s="14">
        <f t="shared" si="0"/>
        <v>-214</v>
      </c>
      <c r="E28" s="23">
        <f t="shared" si="1"/>
        <v>-5.7000000000000002E-2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236" t="s">
        <v>1</v>
      </c>
      <c r="B33" s="47" t="str">
        <f>'AMS Wien'!$B$6</f>
        <v>akt. Monat</v>
      </c>
      <c r="C33" s="47" t="str">
        <f>'AMS Wien'!$C$6</f>
        <v>akt. Monat Vorjahr</v>
      </c>
      <c r="D33" s="238" t="s">
        <v>94</v>
      </c>
      <c r="E33" s="238" t="s">
        <v>95</v>
      </c>
    </row>
    <row r="34" spans="1:7" ht="15.75" thickBot="1" x14ac:dyDescent="0.3">
      <c r="A34" s="237"/>
      <c r="B34" s="48">
        <f>B7</f>
        <v>46113</v>
      </c>
      <c r="C34" s="48">
        <f>C7</f>
        <v>45750</v>
      </c>
      <c r="D34" s="239"/>
      <c r="E34" s="239"/>
      <c r="G34" s="32"/>
    </row>
    <row r="35" spans="1:7" ht="15.75" thickTop="1" x14ac:dyDescent="0.25">
      <c r="A35" s="59" t="s">
        <v>2</v>
      </c>
      <c r="B35" s="14">
        <f>DWH!AS17</f>
        <v>6092</v>
      </c>
      <c r="C35" s="14">
        <f>DWH!AT17</f>
        <v>5617</v>
      </c>
      <c r="D35" s="14">
        <f>B35-C35</f>
        <v>475</v>
      </c>
      <c r="E35" s="23">
        <f>D35/C35</f>
        <v>8.5000000000000006E-2</v>
      </c>
    </row>
    <row r="36" spans="1:7" x14ac:dyDescent="0.25">
      <c r="A36" s="10" t="s">
        <v>3</v>
      </c>
      <c r="B36" s="14">
        <f>DWH!AS18</f>
        <v>615</v>
      </c>
      <c r="C36" s="14">
        <f>DWH!AT18</f>
        <v>609</v>
      </c>
      <c r="D36" s="14">
        <f t="shared" ref="D36:D51" si="2">B36-C36</f>
        <v>6</v>
      </c>
      <c r="E36" s="23">
        <f t="shared" ref="E36:E51" si="3">D36/C36</f>
        <v>0.01</v>
      </c>
    </row>
    <row r="37" spans="1:7" x14ac:dyDescent="0.25">
      <c r="A37" s="10" t="s">
        <v>103</v>
      </c>
      <c r="B37" s="14">
        <f>DWH!AS19</f>
        <v>3967</v>
      </c>
      <c r="C37" s="14">
        <f>DWH!AT19</f>
        <v>3665</v>
      </c>
      <c r="D37" s="14">
        <f t="shared" si="2"/>
        <v>302</v>
      </c>
      <c r="E37" s="23">
        <f t="shared" si="3"/>
        <v>8.2000000000000003E-2</v>
      </c>
    </row>
    <row r="38" spans="1:7" x14ac:dyDescent="0.25">
      <c r="A38" s="10" t="s">
        <v>104</v>
      </c>
      <c r="B38" s="14">
        <f>DWH!AS20</f>
        <v>1510</v>
      </c>
      <c r="C38" s="14">
        <f>DWH!AT20</f>
        <v>1343</v>
      </c>
      <c r="D38" s="14">
        <f t="shared" si="2"/>
        <v>167</v>
      </c>
      <c r="E38" s="23">
        <f t="shared" si="3"/>
        <v>0.124</v>
      </c>
    </row>
    <row r="39" spans="1:7" x14ac:dyDescent="0.25">
      <c r="A39" s="10" t="s">
        <v>4</v>
      </c>
      <c r="B39" s="14">
        <f>DWH!AS21</f>
        <v>3029</v>
      </c>
      <c r="C39" s="14">
        <f>DWH!AT21</f>
        <v>2837</v>
      </c>
      <c r="D39" s="14">
        <f t="shared" si="2"/>
        <v>192</v>
      </c>
      <c r="E39" s="23">
        <f t="shared" si="3"/>
        <v>6.8000000000000005E-2</v>
      </c>
    </row>
    <row r="40" spans="1:7" x14ac:dyDescent="0.25">
      <c r="A40" s="10" t="s">
        <v>48</v>
      </c>
      <c r="B40" s="14">
        <f>DWH!AS22</f>
        <v>3072</v>
      </c>
      <c r="C40" s="14">
        <f>DWH!AT22</f>
        <v>2827</v>
      </c>
      <c r="D40" s="14">
        <f t="shared" si="2"/>
        <v>245</v>
      </c>
      <c r="E40" s="23">
        <f t="shared" si="3"/>
        <v>8.6999999999999994E-2</v>
      </c>
    </row>
    <row r="41" spans="1:7" x14ac:dyDescent="0.25">
      <c r="A41" s="10" t="s">
        <v>6</v>
      </c>
      <c r="B41" s="14">
        <f>DWH!AS23</f>
        <v>902</v>
      </c>
      <c r="C41" s="14">
        <f>DWH!AT23</f>
        <v>765</v>
      </c>
      <c r="D41" s="14">
        <f t="shared" si="2"/>
        <v>137</v>
      </c>
      <c r="E41" s="23">
        <f t="shared" si="3"/>
        <v>0.17899999999999999</v>
      </c>
    </row>
    <row r="42" spans="1:7" x14ac:dyDescent="0.25">
      <c r="A42" s="10" t="s">
        <v>93</v>
      </c>
      <c r="B42" s="14">
        <f>DWH!AS24</f>
        <v>153</v>
      </c>
      <c r="C42" s="14">
        <f>DWH!AT24</f>
        <v>125</v>
      </c>
      <c r="D42" s="14">
        <f t="shared" si="2"/>
        <v>28</v>
      </c>
      <c r="E42" s="23">
        <f t="shared" si="3"/>
        <v>0.224</v>
      </c>
    </row>
    <row r="43" spans="1:7" x14ac:dyDescent="0.25">
      <c r="A43" s="10" t="s">
        <v>8</v>
      </c>
      <c r="B43" s="14">
        <f>DWH!AS25</f>
        <v>2400</v>
      </c>
      <c r="C43" s="14">
        <f>DWH!AT25</f>
        <v>1873</v>
      </c>
      <c r="D43" s="14">
        <f t="shared" si="2"/>
        <v>527</v>
      </c>
      <c r="E43" s="23">
        <f t="shared" si="3"/>
        <v>0.28100000000000003</v>
      </c>
    </row>
    <row r="44" spans="1:7" x14ac:dyDescent="0.25">
      <c r="A44" s="10" t="s">
        <v>9</v>
      </c>
      <c r="B44" s="14">
        <f>DWH!AS26</f>
        <v>1086</v>
      </c>
      <c r="C44" s="14">
        <f>DWH!AT26</f>
        <v>763</v>
      </c>
      <c r="D44" s="14">
        <f t="shared" si="2"/>
        <v>323</v>
      </c>
      <c r="E44" s="23">
        <f t="shared" si="3"/>
        <v>0.42299999999999999</v>
      </c>
    </row>
    <row r="45" spans="1:7" x14ac:dyDescent="0.25">
      <c r="A45" s="10" t="s">
        <v>10</v>
      </c>
      <c r="B45" s="14">
        <f>DWH!AS27</f>
        <v>4289</v>
      </c>
      <c r="C45" s="14">
        <f>DWH!AT27</f>
        <v>3984</v>
      </c>
      <c r="D45" s="14">
        <f t="shared" si="2"/>
        <v>305</v>
      </c>
      <c r="E45" s="23">
        <f t="shared" si="3"/>
        <v>7.6999999999999999E-2</v>
      </c>
    </row>
    <row r="46" spans="1:7" x14ac:dyDescent="0.25">
      <c r="A46" s="10" t="s">
        <v>11</v>
      </c>
      <c r="B46" s="14">
        <f>DWH!AS28</f>
        <v>1961</v>
      </c>
      <c r="C46" s="14">
        <f>DWH!AT28</f>
        <v>1612</v>
      </c>
      <c r="D46" s="14">
        <f t="shared" si="2"/>
        <v>349</v>
      </c>
      <c r="E46" s="23">
        <f t="shared" si="3"/>
        <v>0.217</v>
      </c>
    </row>
    <row r="47" spans="1:7" x14ac:dyDescent="0.25">
      <c r="A47" s="60" t="s">
        <v>12</v>
      </c>
      <c r="B47" s="11">
        <f>DWH!AS64</f>
        <v>1088</v>
      </c>
      <c r="C47" s="11">
        <f>DWH!AT64</f>
        <v>1130</v>
      </c>
      <c r="D47" s="14">
        <f t="shared" si="2"/>
        <v>-42</v>
      </c>
      <c r="E47" s="23">
        <f t="shared" si="3"/>
        <v>-3.6999999999999998E-2</v>
      </c>
    </row>
    <row r="48" spans="1:7" ht="15.75" thickBot="1" x14ac:dyDescent="0.3">
      <c r="A48" s="60" t="s">
        <v>13</v>
      </c>
      <c r="B48" s="17">
        <f>DWH!AS65</f>
        <v>1396</v>
      </c>
      <c r="C48" s="17">
        <f>DWH!AT65</f>
        <v>1364</v>
      </c>
      <c r="D48" s="28">
        <f t="shared" si="2"/>
        <v>32</v>
      </c>
      <c r="E48" s="29">
        <f t="shared" si="3"/>
        <v>2.3E-2</v>
      </c>
    </row>
    <row r="49" spans="1:7" ht="16.5" thickTop="1" thickBot="1" x14ac:dyDescent="0.3">
      <c r="A49" s="64" t="s">
        <v>17</v>
      </c>
      <c r="B49" s="22">
        <f>DWH!AR74</f>
        <v>192</v>
      </c>
      <c r="C49" s="22">
        <f>DWH!AS74</f>
        <v>201</v>
      </c>
      <c r="D49" s="22">
        <f t="shared" si="2"/>
        <v>-9</v>
      </c>
      <c r="E49" s="24">
        <f t="shared" si="3"/>
        <v>-4.4999999999999998E-2</v>
      </c>
    </row>
    <row r="50" spans="1:7" ht="15.75" thickTop="1" x14ac:dyDescent="0.25">
      <c r="A50" s="60" t="s">
        <v>19</v>
      </c>
      <c r="B50" s="20">
        <f>DWH!AS106</f>
        <v>400</v>
      </c>
      <c r="C50" s="20">
        <f>DWH!AT106</f>
        <v>406</v>
      </c>
      <c r="D50" s="14">
        <f t="shared" si="2"/>
        <v>-6</v>
      </c>
      <c r="E50" s="23">
        <f t="shared" si="3"/>
        <v>-1.4999999999999999E-2</v>
      </c>
    </row>
    <row r="51" spans="1:7" x14ac:dyDescent="0.25">
      <c r="A51" s="60" t="s">
        <v>20</v>
      </c>
      <c r="B51" s="12">
        <f>DWH!AS107</f>
        <v>1908</v>
      </c>
      <c r="C51" s="12">
        <f>DWH!AT107</f>
        <v>1937</v>
      </c>
      <c r="D51" s="14">
        <f t="shared" si="2"/>
        <v>-29</v>
      </c>
      <c r="E51" s="23">
        <f t="shared" si="3"/>
        <v>-1.4999999999999999E-2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97</v>
      </c>
      <c r="B54" s="2"/>
      <c r="C54" s="2"/>
      <c r="D54" s="1"/>
      <c r="E54" s="1"/>
    </row>
    <row r="55" spans="1:7" ht="15" customHeight="1" x14ac:dyDescent="0.25">
      <c r="A55" s="236" t="s">
        <v>1</v>
      </c>
      <c r="B55" s="47" t="str">
        <f>'AMS Wien'!$B$6</f>
        <v>akt. Monat</v>
      </c>
      <c r="C55" s="47" t="str">
        <f>'AMS Wien'!$C$6</f>
        <v>akt. Monat Vorjahr</v>
      </c>
      <c r="D55" s="238" t="s">
        <v>94</v>
      </c>
      <c r="E55" s="238" t="s">
        <v>95</v>
      </c>
    </row>
    <row r="56" spans="1:7" ht="15.75" thickBot="1" x14ac:dyDescent="0.3">
      <c r="A56" s="237"/>
      <c r="B56" s="48">
        <f>B7</f>
        <v>46113</v>
      </c>
      <c r="C56" s="48">
        <f>C7</f>
        <v>45750</v>
      </c>
      <c r="D56" s="239"/>
      <c r="E56" s="239"/>
      <c r="G56" s="32"/>
    </row>
    <row r="57" spans="1:7" ht="15.75" thickTop="1" x14ac:dyDescent="0.25">
      <c r="A57" s="59" t="s">
        <v>2</v>
      </c>
      <c r="B57" s="14">
        <f>DWH!AS29</f>
        <v>6935</v>
      </c>
      <c r="C57" s="14">
        <f>DWH!AT29</f>
        <v>6712</v>
      </c>
      <c r="D57" s="14">
        <f>B57-C57</f>
        <v>223</v>
      </c>
      <c r="E57" s="23">
        <f>D57/C57</f>
        <v>3.3000000000000002E-2</v>
      </c>
    </row>
    <row r="58" spans="1:7" x14ac:dyDescent="0.25">
      <c r="A58" s="10" t="s">
        <v>3</v>
      </c>
      <c r="B58" s="14">
        <f>DWH!AS30</f>
        <v>712</v>
      </c>
      <c r="C58" s="14">
        <f>DWH!AT30</f>
        <v>749</v>
      </c>
      <c r="D58" s="14">
        <f t="shared" ref="D58:D73" si="4">B58-C58</f>
        <v>-37</v>
      </c>
      <c r="E58" s="23">
        <f t="shared" ref="E58:E73" si="5">D58/C58</f>
        <v>-4.9000000000000002E-2</v>
      </c>
    </row>
    <row r="59" spans="1:7" x14ac:dyDescent="0.25">
      <c r="A59" s="10" t="s">
        <v>103</v>
      </c>
      <c r="B59" s="14">
        <f>DWH!AS31</f>
        <v>4196</v>
      </c>
      <c r="C59" s="14">
        <f>DWH!AT31</f>
        <v>4032</v>
      </c>
      <c r="D59" s="14">
        <f t="shared" si="4"/>
        <v>164</v>
      </c>
      <c r="E59" s="23">
        <f t="shared" si="5"/>
        <v>4.1000000000000002E-2</v>
      </c>
    </row>
    <row r="60" spans="1:7" x14ac:dyDescent="0.25">
      <c r="A60" s="10" t="s">
        <v>104</v>
      </c>
      <c r="B60" s="14">
        <f>DWH!AS32</f>
        <v>2027</v>
      </c>
      <c r="C60" s="14">
        <f>DWH!AT32</f>
        <v>1931</v>
      </c>
      <c r="D60" s="14">
        <f t="shared" si="4"/>
        <v>96</v>
      </c>
      <c r="E60" s="23">
        <f t="shared" si="5"/>
        <v>0.05</v>
      </c>
    </row>
    <row r="61" spans="1:7" x14ac:dyDescent="0.25">
      <c r="A61" s="10" t="s">
        <v>4</v>
      </c>
      <c r="B61" s="14">
        <f>DWH!AS33</f>
        <v>3500</v>
      </c>
      <c r="C61" s="14">
        <f>DWH!AT33</f>
        <v>3488</v>
      </c>
      <c r="D61" s="14">
        <f t="shared" si="4"/>
        <v>12</v>
      </c>
      <c r="E61" s="23">
        <f t="shared" si="5"/>
        <v>3.0000000000000001E-3</v>
      </c>
    </row>
    <row r="62" spans="1:7" x14ac:dyDescent="0.25">
      <c r="A62" s="10" t="s">
        <v>5</v>
      </c>
      <c r="B62" s="14">
        <f>DWH!AS34</f>
        <v>3205</v>
      </c>
      <c r="C62" s="14">
        <f>DWH!AT34</f>
        <v>3169</v>
      </c>
      <c r="D62" s="14">
        <f t="shared" si="4"/>
        <v>36</v>
      </c>
      <c r="E62" s="23">
        <f t="shared" si="5"/>
        <v>1.0999999999999999E-2</v>
      </c>
    </row>
    <row r="63" spans="1:7" x14ac:dyDescent="0.25">
      <c r="A63" s="10" t="s">
        <v>6</v>
      </c>
      <c r="B63" s="14">
        <f>DWH!AS35</f>
        <v>1240</v>
      </c>
      <c r="C63" s="14">
        <f>DWH!AT35</f>
        <v>1103</v>
      </c>
      <c r="D63" s="14">
        <f t="shared" si="4"/>
        <v>137</v>
      </c>
      <c r="E63" s="23">
        <f t="shared" si="5"/>
        <v>0.124</v>
      </c>
    </row>
    <row r="64" spans="1:7" x14ac:dyDescent="0.25">
      <c r="A64" s="10" t="s">
        <v>93</v>
      </c>
      <c r="B64" s="14">
        <f>DWH!AS36</f>
        <v>234</v>
      </c>
      <c r="C64" s="14">
        <f>DWH!AT36</f>
        <v>174</v>
      </c>
      <c r="D64" s="14">
        <f t="shared" si="4"/>
        <v>60</v>
      </c>
      <c r="E64" s="23">
        <f t="shared" si="5"/>
        <v>0.34499999999999997</v>
      </c>
    </row>
    <row r="65" spans="1:5" x14ac:dyDescent="0.25">
      <c r="A65" s="10" t="s">
        <v>8</v>
      </c>
      <c r="B65" s="14">
        <f>DWH!AS37</f>
        <v>2940</v>
      </c>
      <c r="C65" s="14">
        <f>DWH!AT37</f>
        <v>2545</v>
      </c>
      <c r="D65" s="14">
        <f t="shared" si="4"/>
        <v>395</v>
      </c>
      <c r="E65" s="23">
        <f t="shared" si="5"/>
        <v>0.155</v>
      </c>
    </row>
    <row r="66" spans="1:5" x14ac:dyDescent="0.25">
      <c r="A66" s="10" t="s">
        <v>9</v>
      </c>
      <c r="B66" s="14">
        <f>DWH!AS38</f>
        <v>1470</v>
      </c>
      <c r="C66" s="14">
        <f>DWH!AT38</f>
        <v>1182</v>
      </c>
      <c r="D66" s="14">
        <f t="shared" si="4"/>
        <v>288</v>
      </c>
      <c r="E66" s="23">
        <f t="shared" si="5"/>
        <v>0.24399999999999999</v>
      </c>
    </row>
    <row r="67" spans="1:5" x14ac:dyDescent="0.25">
      <c r="A67" s="10" t="s">
        <v>10</v>
      </c>
      <c r="B67" s="14">
        <f>DWH!AS39</f>
        <v>4521</v>
      </c>
      <c r="C67" s="14">
        <f>DWH!AT39</f>
        <v>4494</v>
      </c>
      <c r="D67" s="14">
        <f t="shared" si="4"/>
        <v>27</v>
      </c>
      <c r="E67" s="23">
        <f t="shared" si="5"/>
        <v>6.0000000000000001E-3</v>
      </c>
    </row>
    <row r="68" spans="1:5" x14ac:dyDescent="0.25">
      <c r="A68" s="10" t="s">
        <v>11</v>
      </c>
      <c r="B68" s="14">
        <f>DWH!AS40</f>
        <v>2108</v>
      </c>
      <c r="C68" s="14">
        <f>DWH!AT40</f>
        <v>1829</v>
      </c>
      <c r="D68" s="14">
        <f t="shared" si="4"/>
        <v>279</v>
      </c>
      <c r="E68" s="23">
        <f t="shared" si="5"/>
        <v>0.153</v>
      </c>
    </row>
    <row r="69" spans="1:5" x14ac:dyDescent="0.25">
      <c r="A69" s="60" t="s">
        <v>12</v>
      </c>
      <c r="B69" s="11">
        <f>DWH!AS66</f>
        <v>1204</v>
      </c>
      <c r="C69" s="11">
        <f>DWH!AT66</f>
        <v>1240</v>
      </c>
      <c r="D69" s="14">
        <f t="shared" si="4"/>
        <v>-36</v>
      </c>
      <c r="E69" s="23">
        <f t="shared" si="5"/>
        <v>-2.9000000000000001E-2</v>
      </c>
    </row>
    <row r="70" spans="1:5" ht="15.75" thickBot="1" x14ac:dyDescent="0.3">
      <c r="A70" s="60" t="s">
        <v>13</v>
      </c>
      <c r="B70" s="11">
        <f>DWH!AS67</f>
        <v>1716</v>
      </c>
      <c r="C70" s="11">
        <f>DWH!AT67</f>
        <v>1743</v>
      </c>
      <c r="D70" s="28">
        <f t="shared" si="4"/>
        <v>-27</v>
      </c>
      <c r="E70" s="29">
        <f t="shared" si="5"/>
        <v>-1.4999999999999999E-2</v>
      </c>
    </row>
    <row r="71" spans="1:5" ht="16.5" thickTop="1" thickBot="1" x14ac:dyDescent="0.3">
      <c r="A71" s="64" t="s">
        <v>17</v>
      </c>
      <c r="B71" s="22">
        <f>DWH!AR75</f>
        <v>264</v>
      </c>
      <c r="C71" s="22">
        <f>DWH!AS75</f>
        <v>233</v>
      </c>
      <c r="D71" s="22">
        <f t="shared" si="4"/>
        <v>31</v>
      </c>
      <c r="E71" s="24">
        <f t="shared" si="5"/>
        <v>0.13300000000000001</v>
      </c>
    </row>
    <row r="72" spans="1:5" ht="15.75" thickTop="1" x14ac:dyDescent="0.25">
      <c r="A72" s="60" t="s">
        <v>19</v>
      </c>
      <c r="B72" s="12">
        <f>DWH!AS108</f>
        <v>318</v>
      </c>
      <c r="C72" s="12">
        <f>DWH!AT108</f>
        <v>430</v>
      </c>
      <c r="D72" s="14">
        <f t="shared" si="4"/>
        <v>-112</v>
      </c>
      <c r="E72" s="23">
        <f t="shared" si="5"/>
        <v>-0.26</v>
      </c>
    </row>
    <row r="73" spans="1:5" x14ac:dyDescent="0.25">
      <c r="A73" s="60" t="s">
        <v>20</v>
      </c>
      <c r="B73" s="12">
        <f>DWH!AS109</f>
        <v>1638</v>
      </c>
      <c r="C73" s="12">
        <f>DWH!AT109</f>
        <v>1823</v>
      </c>
      <c r="D73" s="14">
        <f t="shared" si="4"/>
        <v>-185</v>
      </c>
      <c r="E73" s="23">
        <f t="shared" si="5"/>
        <v>-0.10100000000000001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38" customWidth="1"/>
    <col min="2" max="5" width="13.140625" style="38" customWidth="1"/>
  </cols>
  <sheetData>
    <row r="1" spans="1:7" ht="30" customHeight="1" x14ac:dyDescent="0.25">
      <c r="A1" s="8"/>
      <c r="B1" s="1"/>
      <c r="C1" s="45"/>
      <c r="D1" s="49">
        <f>'AMS Wien'!D1</f>
        <v>46113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27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236" t="s">
        <v>1</v>
      </c>
      <c r="B6" s="47" t="str">
        <f>'AMS Wien'!$B$6</f>
        <v>akt. Monat</v>
      </c>
      <c r="C6" s="47" t="str">
        <f>'AMS Wien'!$C$6</f>
        <v>akt. Monat Vorjahr</v>
      </c>
      <c r="D6" s="238" t="s">
        <v>94</v>
      </c>
      <c r="E6" s="238" t="s">
        <v>95</v>
      </c>
      <c r="F6" s="1"/>
      <c r="G6" s="1"/>
    </row>
    <row r="7" spans="1:7" ht="15.75" thickBot="1" x14ac:dyDescent="0.3">
      <c r="A7" s="237"/>
      <c r="B7" s="48">
        <f>'AMS Wien'!B7</f>
        <v>46113</v>
      </c>
      <c r="C7" s="48">
        <f>'AMS Wien'!C7</f>
        <v>45750</v>
      </c>
      <c r="D7" s="239"/>
      <c r="E7" s="239"/>
      <c r="G7" s="32"/>
    </row>
    <row r="8" spans="1:7" ht="15.75" thickTop="1" x14ac:dyDescent="0.25">
      <c r="A8" s="59" t="s">
        <v>2</v>
      </c>
      <c r="B8" s="14">
        <f>DWH!AU5</f>
        <v>12866</v>
      </c>
      <c r="C8" s="14">
        <f>DWH!AV5</f>
        <v>11626</v>
      </c>
      <c r="D8" s="14">
        <f>B8-C8</f>
        <v>1240</v>
      </c>
      <c r="E8" s="23">
        <f>D8/C8</f>
        <v>0.107</v>
      </c>
      <c r="F8" s="1"/>
      <c r="G8" s="1"/>
    </row>
    <row r="9" spans="1:7" x14ac:dyDescent="0.25">
      <c r="A9" s="10" t="s">
        <v>3</v>
      </c>
      <c r="B9" s="14">
        <f>DWH!AU6</f>
        <v>1405</v>
      </c>
      <c r="C9" s="14">
        <f>DWH!AV6</f>
        <v>1180</v>
      </c>
      <c r="D9" s="14">
        <f t="shared" ref="D9:D28" si="0">B9-C9</f>
        <v>225</v>
      </c>
      <c r="E9" s="23">
        <f t="shared" ref="E9:E28" si="1">D9/C9</f>
        <v>0.191</v>
      </c>
      <c r="F9" s="1"/>
      <c r="G9" s="1"/>
    </row>
    <row r="10" spans="1:7" x14ac:dyDescent="0.25">
      <c r="A10" s="10" t="s">
        <v>103</v>
      </c>
      <c r="B10" s="14">
        <f>DWH!AU7</f>
        <v>8069</v>
      </c>
      <c r="C10" s="14">
        <f>DWH!AV7</f>
        <v>7376</v>
      </c>
      <c r="D10" s="14">
        <f t="shared" si="0"/>
        <v>693</v>
      </c>
      <c r="E10" s="23">
        <f t="shared" si="1"/>
        <v>9.4E-2</v>
      </c>
      <c r="F10" s="1"/>
      <c r="G10" s="1"/>
    </row>
    <row r="11" spans="1:7" x14ac:dyDescent="0.25">
      <c r="A11" s="10" t="s">
        <v>104</v>
      </c>
      <c r="B11" s="14">
        <f>DWH!AU8</f>
        <v>3392</v>
      </c>
      <c r="C11" s="14">
        <f>DWH!AV8</f>
        <v>3070</v>
      </c>
      <c r="D11" s="14">
        <f t="shared" si="0"/>
        <v>322</v>
      </c>
      <c r="E11" s="23">
        <f t="shared" si="1"/>
        <v>0.105</v>
      </c>
      <c r="F11" s="1"/>
      <c r="G11" s="1"/>
    </row>
    <row r="12" spans="1:7" x14ac:dyDescent="0.25">
      <c r="A12" s="10" t="s">
        <v>4</v>
      </c>
      <c r="B12" s="14">
        <f>DWH!AU9</f>
        <v>5392</v>
      </c>
      <c r="C12" s="14">
        <f>DWH!AV9</f>
        <v>5079</v>
      </c>
      <c r="D12" s="14">
        <f t="shared" si="0"/>
        <v>313</v>
      </c>
      <c r="E12" s="23">
        <f t="shared" si="1"/>
        <v>6.2E-2</v>
      </c>
      <c r="F12" s="1"/>
      <c r="G12" s="1"/>
    </row>
    <row r="13" spans="1:7" x14ac:dyDescent="0.25">
      <c r="A13" s="10" t="s">
        <v>5</v>
      </c>
      <c r="B13" s="14">
        <f>DWH!AU10</f>
        <v>5533</v>
      </c>
      <c r="C13" s="14">
        <f>DWH!AV10</f>
        <v>5005</v>
      </c>
      <c r="D13" s="14">
        <f t="shared" si="0"/>
        <v>528</v>
      </c>
      <c r="E13" s="23">
        <f t="shared" si="1"/>
        <v>0.105</v>
      </c>
      <c r="F13" s="1"/>
      <c r="G13" s="1"/>
    </row>
    <row r="14" spans="1:7" x14ac:dyDescent="0.25">
      <c r="A14" s="10" t="s">
        <v>6</v>
      </c>
      <c r="B14" s="14">
        <f>DWH!AU11</f>
        <v>1702</v>
      </c>
      <c r="C14" s="14">
        <f>DWH!AV11</f>
        <v>1439</v>
      </c>
      <c r="D14" s="14">
        <f t="shared" si="0"/>
        <v>263</v>
      </c>
      <c r="E14" s="23">
        <f t="shared" si="1"/>
        <v>0.183</v>
      </c>
      <c r="F14" s="1"/>
      <c r="G14" s="1"/>
    </row>
    <row r="15" spans="1:7" x14ac:dyDescent="0.25">
      <c r="A15" s="10" t="s">
        <v>93</v>
      </c>
      <c r="B15" s="14">
        <f>DWH!AU12</f>
        <v>306</v>
      </c>
      <c r="C15" s="14">
        <f>DWH!AV12</f>
        <v>230</v>
      </c>
      <c r="D15" s="14">
        <f t="shared" si="0"/>
        <v>76</v>
      </c>
      <c r="E15" s="23">
        <f t="shared" si="1"/>
        <v>0.33</v>
      </c>
      <c r="F15" s="1"/>
      <c r="G15" s="1"/>
    </row>
    <row r="16" spans="1:7" x14ac:dyDescent="0.25">
      <c r="A16" s="10" t="s">
        <v>8</v>
      </c>
      <c r="B16" s="14">
        <f>DWH!AU13</f>
        <v>5224</v>
      </c>
      <c r="C16" s="14">
        <f>DWH!AV13</f>
        <v>4250</v>
      </c>
      <c r="D16" s="14">
        <f t="shared" si="0"/>
        <v>974</v>
      </c>
      <c r="E16" s="23">
        <f t="shared" si="1"/>
        <v>0.22900000000000001</v>
      </c>
      <c r="F16" s="1"/>
      <c r="G16" s="1"/>
    </row>
    <row r="17" spans="1:7" x14ac:dyDescent="0.25">
      <c r="A17" s="10" t="s">
        <v>9</v>
      </c>
      <c r="B17" s="14">
        <f>DWH!AU14</f>
        <v>2635</v>
      </c>
      <c r="C17" s="14">
        <f>DWH!AV14</f>
        <v>1931</v>
      </c>
      <c r="D17" s="14">
        <f t="shared" si="0"/>
        <v>704</v>
      </c>
      <c r="E17" s="23">
        <f t="shared" si="1"/>
        <v>0.36499999999999999</v>
      </c>
      <c r="F17" s="1"/>
      <c r="G17" s="1"/>
    </row>
    <row r="18" spans="1:7" x14ac:dyDescent="0.25">
      <c r="A18" s="10" t="s">
        <v>10</v>
      </c>
      <c r="B18" s="14">
        <f>DWH!AU15</f>
        <v>8323</v>
      </c>
      <c r="C18" s="14">
        <f>DWH!AV15</f>
        <v>7492</v>
      </c>
      <c r="D18" s="14">
        <f t="shared" si="0"/>
        <v>831</v>
      </c>
      <c r="E18" s="23">
        <f t="shared" si="1"/>
        <v>0.111</v>
      </c>
      <c r="F18" s="1"/>
      <c r="G18" s="1"/>
    </row>
    <row r="19" spans="1:7" x14ac:dyDescent="0.25">
      <c r="A19" s="10" t="s">
        <v>11</v>
      </c>
      <c r="B19" s="14">
        <f>DWH!AU16</f>
        <v>3171</v>
      </c>
      <c r="C19" s="14">
        <f>DWH!AV16</f>
        <v>2731</v>
      </c>
      <c r="D19" s="14">
        <f t="shared" si="0"/>
        <v>440</v>
      </c>
      <c r="E19" s="23">
        <f t="shared" si="1"/>
        <v>0.161</v>
      </c>
      <c r="F19" s="1"/>
      <c r="G19" s="1"/>
    </row>
    <row r="20" spans="1:7" x14ac:dyDescent="0.25">
      <c r="A20" s="60" t="s">
        <v>12</v>
      </c>
      <c r="B20" s="11">
        <f>DWH!AU62</f>
        <v>2186</v>
      </c>
      <c r="C20" s="11">
        <f>DWH!AV62</f>
        <v>2169</v>
      </c>
      <c r="D20" s="14">
        <f t="shared" si="0"/>
        <v>17</v>
      </c>
      <c r="E20" s="23">
        <f t="shared" si="1"/>
        <v>8.0000000000000002E-3</v>
      </c>
      <c r="F20" s="1"/>
      <c r="G20" s="1"/>
    </row>
    <row r="21" spans="1:7" ht="15.75" thickBot="1" x14ac:dyDescent="0.3">
      <c r="A21" s="61" t="s">
        <v>13</v>
      </c>
      <c r="B21" s="17">
        <f>DWH!AU63</f>
        <v>2993</v>
      </c>
      <c r="C21" s="17">
        <f>DWH!AV63</f>
        <v>2715</v>
      </c>
      <c r="D21" s="28">
        <f t="shared" si="0"/>
        <v>278</v>
      </c>
      <c r="E21" s="29">
        <f t="shared" si="1"/>
        <v>0.10199999999999999</v>
      </c>
      <c r="F21" s="1"/>
      <c r="G21" s="1"/>
    </row>
    <row r="22" spans="1:7" ht="15.75" thickTop="1" x14ac:dyDescent="0.25">
      <c r="A22" s="59" t="s">
        <v>66</v>
      </c>
      <c r="B22" s="19">
        <f>DWH!AT89</f>
        <v>727</v>
      </c>
      <c r="C22" s="19">
        <f>DWH!AU89</f>
        <v>1005</v>
      </c>
      <c r="D22" s="19">
        <f t="shared" si="0"/>
        <v>-278</v>
      </c>
      <c r="E22" s="58">
        <f t="shared" si="1"/>
        <v>-0.27700000000000002</v>
      </c>
      <c r="F22" s="1"/>
      <c r="G22" s="1"/>
    </row>
    <row r="23" spans="1:7" x14ac:dyDescent="0.25">
      <c r="A23" s="60" t="s">
        <v>15</v>
      </c>
      <c r="B23" s="11">
        <f>DWH!AT96</f>
        <v>728</v>
      </c>
      <c r="C23" s="11">
        <f>DWH!AU96</f>
        <v>765</v>
      </c>
      <c r="D23" s="14">
        <f t="shared" si="0"/>
        <v>-37</v>
      </c>
      <c r="E23" s="23">
        <f t="shared" si="1"/>
        <v>-4.8000000000000001E-2</v>
      </c>
      <c r="F23" s="1"/>
      <c r="G23" s="1"/>
    </row>
    <row r="24" spans="1:7" ht="15.75" thickBot="1" x14ac:dyDescent="0.3">
      <c r="A24" s="61" t="s">
        <v>16</v>
      </c>
      <c r="B24" s="17">
        <f>DWH!AT97</f>
        <v>741</v>
      </c>
      <c r="C24" s="17">
        <f>DWH!AU97</f>
        <v>874</v>
      </c>
      <c r="D24" s="28">
        <f t="shared" si="0"/>
        <v>-133</v>
      </c>
      <c r="E24" s="29">
        <f t="shared" si="1"/>
        <v>-0.152</v>
      </c>
      <c r="F24" s="1"/>
      <c r="G24" s="1"/>
    </row>
    <row r="25" spans="1:7" ht="15.75" thickTop="1" x14ac:dyDescent="0.25">
      <c r="A25" s="59" t="s">
        <v>17</v>
      </c>
      <c r="B25" s="19">
        <f>DWH!AT73</f>
        <v>439</v>
      </c>
      <c r="C25" s="19">
        <f>DWH!AU73</f>
        <v>359</v>
      </c>
      <c r="D25" s="19">
        <f t="shared" si="0"/>
        <v>80</v>
      </c>
      <c r="E25" s="58">
        <f t="shared" si="1"/>
        <v>0.223</v>
      </c>
    </row>
    <row r="26" spans="1:7" ht="15.75" thickBot="1" x14ac:dyDescent="0.3">
      <c r="A26" s="62" t="s">
        <v>18</v>
      </c>
      <c r="B26" s="17">
        <f>DWH!AT82</f>
        <v>70</v>
      </c>
      <c r="C26" s="17">
        <f>DWH!AU82</f>
        <v>61</v>
      </c>
      <c r="D26" s="28">
        <f t="shared" si="0"/>
        <v>9</v>
      </c>
      <c r="E26" s="29">
        <f t="shared" si="1"/>
        <v>0.14799999999999999</v>
      </c>
    </row>
    <row r="27" spans="1:7" ht="15.75" thickTop="1" x14ac:dyDescent="0.25">
      <c r="A27" s="63" t="s">
        <v>19</v>
      </c>
      <c r="B27" s="57">
        <f>DWH!AU104</f>
        <v>771</v>
      </c>
      <c r="C27" s="57">
        <f>DWH!AV104</f>
        <v>732</v>
      </c>
      <c r="D27" s="19">
        <f t="shared" si="0"/>
        <v>39</v>
      </c>
      <c r="E27" s="58">
        <f t="shared" si="1"/>
        <v>5.2999999999999999E-2</v>
      </c>
    </row>
    <row r="28" spans="1:7" x14ac:dyDescent="0.25">
      <c r="A28" s="60" t="s">
        <v>20</v>
      </c>
      <c r="B28" s="20">
        <f>DWH!AU105</f>
        <v>3593</v>
      </c>
      <c r="C28" s="20">
        <f>DWH!AV105</f>
        <v>3535</v>
      </c>
      <c r="D28" s="14">
        <f t="shared" si="0"/>
        <v>58</v>
      </c>
      <c r="E28" s="23">
        <f t="shared" si="1"/>
        <v>1.6E-2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236" t="s">
        <v>1</v>
      </c>
      <c r="B33" s="47" t="str">
        <f>'AMS Wien'!$B$6</f>
        <v>akt. Monat</v>
      </c>
      <c r="C33" s="47" t="str">
        <f>'AMS Wien'!$C$6</f>
        <v>akt. Monat Vorjahr</v>
      </c>
      <c r="D33" s="238" t="s">
        <v>94</v>
      </c>
      <c r="E33" s="238" t="s">
        <v>95</v>
      </c>
    </row>
    <row r="34" spans="1:7" ht="15.75" thickBot="1" x14ac:dyDescent="0.3">
      <c r="A34" s="237"/>
      <c r="B34" s="48">
        <f>B7</f>
        <v>46113</v>
      </c>
      <c r="C34" s="48">
        <f>C7</f>
        <v>45750</v>
      </c>
      <c r="D34" s="239"/>
      <c r="E34" s="239"/>
      <c r="G34" s="32"/>
    </row>
    <row r="35" spans="1:7" ht="15.75" thickTop="1" x14ac:dyDescent="0.25">
      <c r="A35" s="59" t="s">
        <v>2</v>
      </c>
      <c r="B35" s="14">
        <f>DWH!AU17</f>
        <v>6335</v>
      </c>
      <c r="C35" s="14">
        <f>DWH!AV17</f>
        <v>5556</v>
      </c>
      <c r="D35" s="14">
        <f>B35-C35</f>
        <v>779</v>
      </c>
      <c r="E35" s="23">
        <f>D35/C35</f>
        <v>0.14000000000000001</v>
      </c>
    </row>
    <row r="36" spans="1:7" x14ac:dyDescent="0.25">
      <c r="A36" s="10" t="s">
        <v>3</v>
      </c>
      <c r="B36" s="14">
        <f>DWH!AU18</f>
        <v>635</v>
      </c>
      <c r="C36" s="14">
        <f>DWH!AV18</f>
        <v>529</v>
      </c>
      <c r="D36" s="14">
        <f t="shared" ref="D36:D51" si="2">B36-C36</f>
        <v>106</v>
      </c>
      <c r="E36" s="23">
        <f t="shared" ref="E36:E51" si="3">D36/C36</f>
        <v>0.2</v>
      </c>
    </row>
    <row r="37" spans="1:7" x14ac:dyDescent="0.25">
      <c r="A37" s="10" t="s">
        <v>103</v>
      </c>
      <c r="B37" s="14">
        <f>DWH!AU19</f>
        <v>4171</v>
      </c>
      <c r="C37" s="14">
        <f>DWH!AV19</f>
        <v>3684</v>
      </c>
      <c r="D37" s="14">
        <f t="shared" si="2"/>
        <v>487</v>
      </c>
      <c r="E37" s="23">
        <f t="shared" si="3"/>
        <v>0.13200000000000001</v>
      </c>
    </row>
    <row r="38" spans="1:7" x14ac:dyDescent="0.25">
      <c r="A38" s="10" t="s">
        <v>104</v>
      </c>
      <c r="B38" s="14">
        <f>DWH!AU20</f>
        <v>1529</v>
      </c>
      <c r="C38" s="14">
        <f>DWH!AV20</f>
        <v>1343</v>
      </c>
      <c r="D38" s="14">
        <f t="shared" si="2"/>
        <v>186</v>
      </c>
      <c r="E38" s="23">
        <f t="shared" si="3"/>
        <v>0.13800000000000001</v>
      </c>
    </row>
    <row r="39" spans="1:7" x14ac:dyDescent="0.25">
      <c r="A39" s="10" t="s">
        <v>4</v>
      </c>
      <c r="B39" s="14">
        <f>DWH!AU21</f>
        <v>2585</v>
      </c>
      <c r="C39" s="14">
        <f>DWH!AV21</f>
        <v>2400</v>
      </c>
      <c r="D39" s="14">
        <f t="shared" si="2"/>
        <v>185</v>
      </c>
      <c r="E39" s="23">
        <f t="shared" si="3"/>
        <v>7.6999999999999999E-2</v>
      </c>
    </row>
    <row r="40" spans="1:7" x14ac:dyDescent="0.25">
      <c r="A40" s="10" t="s">
        <v>48</v>
      </c>
      <c r="B40" s="14">
        <f>DWH!AU22</f>
        <v>2910</v>
      </c>
      <c r="C40" s="14">
        <f>DWH!AV22</f>
        <v>2596</v>
      </c>
      <c r="D40" s="14">
        <f t="shared" si="2"/>
        <v>314</v>
      </c>
      <c r="E40" s="23">
        <f t="shared" si="3"/>
        <v>0.121</v>
      </c>
    </row>
    <row r="41" spans="1:7" x14ac:dyDescent="0.25">
      <c r="A41" s="10" t="s">
        <v>6</v>
      </c>
      <c r="B41" s="14">
        <f>DWH!AU23</f>
        <v>860</v>
      </c>
      <c r="C41" s="14">
        <f>DWH!AV23</f>
        <v>696</v>
      </c>
      <c r="D41" s="14">
        <f t="shared" si="2"/>
        <v>164</v>
      </c>
      <c r="E41" s="23">
        <f t="shared" si="3"/>
        <v>0.23599999999999999</v>
      </c>
    </row>
    <row r="42" spans="1:7" x14ac:dyDescent="0.25">
      <c r="A42" s="10" t="s">
        <v>93</v>
      </c>
      <c r="B42" s="14">
        <f>DWH!AU24</f>
        <v>152</v>
      </c>
      <c r="C42" s="14">
        <f>DWH!AV24</f>
        <v>113</v>
      </c>
      <c r="D42" s="14">
        <f t="shared" si="2"/>
        <v>39</v>
      </c>
      <c r="E42" s="23">
        <f t="shared" si="3"/>
        <v>0.34499999999999997</v>
      </c>
    </row>
    <row r="43" spans="1:7" x14ac:dyDescent="0.25">
      <c r="A43" s="10" t="s">
        <v>8</v>
      </c>
      <c r="B43" s="14">
        <f>DWH!AU25</f>
        <v>2459</v>
      </c>
      <c r="C43" s="14">
        <f>DWH!AV25</f>
        <v>1943</v>
      </c>
      <c r="D43" s="14">
        <f t="shared" si="2"/>
        <v>516</v>
      </c>
      <c r="E43" s="23">
        <f t="shared" si="3"/>
        <v>0.26600000000000001</v>
      </c>
    </row>
    <row r="44" spans="1:7" x14ac:dyDescent="0.25">
      <c r="A44" s="10" t="s">
        <v>9</v>
      </c>
      <c r="B44" s="14">
        <f>DWH!AU26</f>
        <v>1113</v>
      </c>
      <c r="C44" s="14">
        <f>DWH!AV26</f>
        <v>820</v>
      </c>
      <c r="D44" s="14">
        <f t="shared" si="2"/>
        <v>293</v>
      </c>
      <c r="E44" s="23">
        <f t="shared" si="3"/>
        <v>0.35699999999999998</v>
      </c>
    </row>
    <row r="45" spans="1:7" x14ac:dyDescent="0.25">
      <c r="A45" s="10" t="s">
        <v>10</v>
      </c>
      <c r="B45" s="14">
        <f>DWH!AU27</f>
        <v>4310</v>
      </c>
      <c r="C45" s="14">
        <f>DWH!AV27</f>
        <v>3804</v>
      </c>
      <c r="D45" s="14">
        <f t="shared" si="2"/>
        <v>506</v>
      </c>
      <c r="E45" s="23">
        <f t="shared" si="3"/>
        <v>0.13300000000000001</v>
      </c>
    </row>
    <row r="46" spans="1:7" x14ac:dyDescent="0.25">
      <c r="A46" s="10" t="s">
        <v>11</v>
      </c>
      <c r="B46" s="14">
        <f>DWH!AU28</f>
        <v>1608</v>
      </c>
      <c r="C46" s="14">
        <f>DWH!AV28</f>
        <v>1349</v>
      </c>
      <c r="D46" s="14">
        <f t="shared" si="2"/>
        <v>259</v>
      </c>
      <c r="E46" s="23">
        <f t="shared" si="3"/>
        <v>0.192</v>
      </c>
    </row>
    <row r="47" spans="1:7" x14ac:dyDescent="0.25">
      <c r="A47" s="60" t="s">
        <v>12</v>
      </c>
      <c r="B47" s="11">
        <f>DWH!AU64</f>
        <v>1055</v>
      </c>
      <c r="C47" s="11">
        <f>DWH!AV64</f>
        <v>1053</v>
      </c>
      <c r="D47" s="14">
        <f t="shared" si="2"/>
        <v>2</v>
      </c>
      <c r="E47" s="23">
        <f t="shared" si="3"/>
        <v>2E-3</v>
      </c>
    </row>
    <row r="48" spans="1:7" ht="15.75" thickBot="1" x14ac:dyDescent="0.3">
      <c r="A48" s="60" t="s">
        <v>13</v>
      </c>
      <c r="B48" s="17">
        <f>DWH!AU65</f>
        <v>1384</v>
      </c>
      <c r="C48" s="17">
        <f>DWH!AV65</f>
        <v>1315</v>
      </c>
      <c r="D48" s="28">
        <f t="shared" si="2"/>
        <v>69</v>
      </c>
      <c r="E48" s="29">
        <f t="shared" si="3"/>
        <v>5.1999999999999998E-2</v>
      </c>
    </row>
    <row r="49" spans="1:7" ht="16.5" thickTop="1" thickBot="1" x14ac:dyDescent="0.3">
      <c r="A49" s="64" t="s">
        <v>17</v>
      </c>
      <c r="B49" s="22">
        <f>DWH!AT74</f>
        <v>199</v>
      </c>
      <c r="C49" s="22">
        <f>DWH!AU74</f>
        <v>146</v>
      </c>
      <c r="D49" s="22">
        <f t="shared" si="2"/>
        <v>53</v>
      </c>
      <c r="E49" s="24">
        <f t="shared" si="3"/>
        <v>0.36299999999999999</v>
      </c>
    </row>
    <row r="50" spans="1:7" ht="15.75" thickTop="1" x14ac:dyDescent="0.25">
      <c r="A50" s="60" t="s">
        <v>19</v>
      </c>
      <c r="B50" s="20">
        <f>DWH!AU106</f>
        <v>425</v>
      </c>
      <c r="C50" s="20">
        <f>DWH!AV106</f>
        <v>429</v>
      </c>
      <c r="D50" s="14">
        <f t="shared" si="2"/>
        <v>-4</v>
      </c>
      <c r="E50" s="23">
        <f t="shared" si="3"/>
        <v>-8.9999999999999993E-3</v>
      </c>
    </row>
    <row r="51" spans="1:7" x14ac:dyDescent="0.25">
      <c r="A51" s="60" t="s">
        <v>20</v>
      </c>
      <c r="B51" s="12">
        <f>DWH!AU107</f>
        <v>2012</v>
      </c>
      <c r="C51" s="12">
        <f>DWH!AV107</f>
        <v>1939</v>
      </c>
      <c r="D51" s="14">
        <f t="shared" si="2"/>
        <v>73</v>
      </c>
      <c r="E51" s="23">
        <f t="shared" si="3"/>
        <v>3.7999999999999999E-2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97</v>
      </c>
      <c r="B54" s="2"/>
      <c r="C54" s="2"/>
      <c r="D54" s="1"/>
      <c r="E54" s="1"/>
    </row>
    <row r="55" spans="1:7" ht="15" customHeight="1" x14ac:dyDescent="0.25">
      <c r="A55" s="236" t="s">
        <v>1</v>
      </c>
      <c r="B55" s="47" t="str">
        <f>'AMS Wien'!$B$6</f>
        <v>akt. Monat</v>
      </c>
      <c r="C55" s="47" t="str">
        <f>'AMS Wien'!$C$6</f>
        <v>akt. Monat Vorjahr</v>
      </c>
      <c r="D55" s="238" t="s">
        <v>94</v>
      </c>
      <c r="E55" s="238" t="s">
        <v>95</v>
      </c>
    </row>
    <row r="56" spans="1:7" ht="15.75" thickBot="1" x14ac:dyDescent="0.3">
      <c r="A56" s="237"/>
      <c r="B56" s="48">
        <f>B7</f>
        <v>46113</v>
      </c>
      <c r="C56" s="48">
        <f>C7</f>
        <v>45750</v>
      </c>
      <c r="D56" s="239"/>
      <c r="E56" s="239"/>
      <c r="G56" s="32"/>
    </row>
    <row r="57" spans="1:7" ht="15.75" thickTop="1" x14ac:dyDescent="0.25">
      <c r="A57" s="59" t="s">
        <v>2</v>
      </c>
      <c r="B57" s="14">
        <f>DWH!AU29</f>
        <v>6531</v>
      </c>
      <c r="C57" s="14">
        <f>DWH!AV29</f>
        <v>6070</v>
      </c>
      <c r="D57" s="14">
        <f>B57-C57</f>
        <v>461</v>
      </c>
      <c r="E57" s="23">
        <f>D57/C57</f>
        <v>7.5999999999999998E-2</v>
      </c>
    </row>
    <row r="58" spans="1:7" x14ac:dyDescent="0.25">
      <c r="A58" s="10" t="s">
        <v>3</v>
      </c>
      <c r="B58" s="14">
        <f>DWH!AU30</f>
        <v>770</v>
      </c>
      <c r="C58" s="14">
        <f>DWH!AV30</f>
        <v>651</v>
      </c>
      <c r="D58" s="14">
        <f t="shared" ref="D58:D73" si="4">B58-C58</f>
        <v>119</v>
      </c>
      <c r="E58" s="23">
        <f t="shared" ref="E58:E73" si="5">D58/C58</f>
        <v>0.183</v>
      </c>
    </row>
    <row r="59" spans="1:7" x14ac:dyDescent="0.25">
      <c r="A59" s="10" t="s">
        <v>103</v>
      </c>
      <c r="B59" s="14">
        <f>DWH!AU31</f>
        <v>3898</v>
      </c>
      <c r="C59" s="14">
        <f>DWH!AV31</f>
        <v>3692</v>
      </c>
      <c r="D59" s="14">
        <f t="shared" si="4"/>
        <v>206</v>
      </c>
      <c r="E59" s="23">
        <f t="shared" si="5"/>
        <v>5.6000000000000001E-2</v>
      </c>
    </row>
    <row r="60" spans="1:7" x14ac:dyDescent="0.25">
      <c r="A60" s="10" t="s">
        <v>104</v>
      </c>
      <c r="B60" s="14">
        <f>DWH!AU32</f>
        <v>1863</v>
      </c>
      <c r="C60" s="14">
        <f>DWH!AV32</f>
        <v>1727</v>
      </c>
      <c r="D60" s="14">
        <f t="shared" si="4"/>
        <v>136</v>
      </c>
      <c r="E60" s="23">
        <f t="shared" si="5"/>
        <v>7.9000000000000001E-2</v>
      </c>
    </row>
    <row r="61" spans="1:7" x14ac:dyDescent="0.25">
      <c r="A61" s="10" t="s">
        <v>4</v>
      </c>
      <c r="B61" s="14">
        <f>DWH!AU33</f>
        <v>2807</v>
      </c>
      <c r="C61" s="14">
        <f>DWH!AV33</f>
        <v>2679</v>
      </c>
      <c r="D61" s="14">
        <f t="shared" si="4"/>
        <v>128</v>
      </c>
      <c r="E61" s="23">
        <f t="shared" si="5"/>
        <v>4.8000000000000001E-2</v>
      </c>
    </row>
    <row r="62" spans="1:7" x14ac:dyDescent="0.25">
      <c r="A62" s="10" t="s">
        <v>5</v>
      </c>
      <c r="B62" s="14">
        <f>DWH!AU34</f>
        <v>2623</v>
      </c>
      <c r="C62" s="14">
        <f>DWH!AV34</f>
        <v>2409</v>
      </c>
      <c r="D62" s="14">
        <f t="shared" si="4"/>
        <v>214</v>
      </c>
      <c r="E62" s="23">
        <f t="shared" si="5"/>
        <v>8.8999999999999996E-2</v>
      </c>
    </row>
    <row r="63" spans="1:7" x14ac:dyDescent="0.25">
      <c r="A63" s="10" t="s">
        <v>6</v>
      </c>
      <c r="B63" s="14">
        <f>DWH!AU35</f>
        <v>842</v>
      </c>
      <c r="C63" s="14">
        <f>DWH!AV35</f>
        <v>743</v>
      </c>
      <c r="D63" s="14">
        <f t="shared" si="4"/>
        <v>99</v>
      </c>
      <c r="E63" s="23">
        <f t="shared" si="5"/>
        <v>0.13300000000000001</v>
      </c>
    </row>
    <row r="64" spans="1:7" x14ac:dyDescent="0.25">
      <c r="A64" s="10" t="s">
        <v>93</v>
      </c>
      <c r="B64" s="14">
        <f>DWH!AU36</f>
        <v>154</v>
      </c>
      <c r="C64" s="14">
        <f>DWH!AV36</f>
        <v>117</v>
      </c>
      <c r="D64" s="14">
        <f t="shared" si="4"/>
        <v>37</v>
      </c>
      <c r="E64" s="23">
        <f t="shared" si="5"/>
        <v>0.316</v>
      </c>
    </row>
    <row r="65" spans="1:5" x14ac:dyDescent="0.25">
      <c r="A65" s="10" t="s">
        <v>8</v>
      </c>
      <c r="B65" s="14">
        <f>DWH!AU37</f>
        <v>2765</v>
      </c>
      <c r="C65" s="14">
        <f>DWH!AV37</f>
        <v>2307</v>
      </c>
      <c r="D65" s="14">
        <f t="shared" si="4"/>
        <v>458</v>
      </c>
      <c r="E65" s="23">
        <f t="shared" si="5"/>
        <v>0.19900000000000001</v>
      </c>
    </row>
    <row r="66" spans="1:5" x14ac:dyDescent="0.25">
      <c r="A66" s="10" t="s">
        <v>9</v>
      </c>
      <c r="B66" s="14">
        <f>DWH!AU38</f>
        <v>1522</v>
      </c>
      <c r="C66" s="14">
        <f>DWH!AV38</f>
        <v>1111</v>
      </c>
      <c r="D66" s="14">
        <f t="shared" si="4"/>
        <v>411</v>
      </c>
      <c r="E66" s="23">
        <f t="shared" si="5"/>
        <v>0.37</v>
      </c>
    </row>
    <row r="67" spans="1:5" x14ac:dyDescent="0.25">
      <c r="A67" s="10" t="s">
        <v>10</v>
      </c>
      <c r="B67" s="14">
        <f>DWH!AU39</f>
        <v>4013</v>
      </c>
      <c r="C67" s="14">
        <f>DWH!AV39</f>
        <v>3688</v>
      </c>
      <c r="D67" s="14">
        <f t="shared" si="4"/>
        <v>325</v>
      </c>
      <c r="E67" s="23">
        <f t="shared" si="5"/>
        <v>8.7999999999999995E-2</v>
      </c>
    </row>
    <row r="68" spans="1:5" x14ac:dyDescent="0.25">
      <c r="A68" s="10" t="s">
        <v>11</v>
      </c>
      <c r="B68" s="14">
        <f>DWH!AU40</f>
        <v>1563</v>
      </c>
      <c r="C68" s="14">
        <f>DWH!AV40</f>
        <v>1382</v>
      </c>
      <c r="D68" s="14">
        <f t="shared" si="4"/>
        <v>181</v>
      </c>
      <c r="E68" s="23">
        <f t="shared" si="5"/>
        <v>0.13100000000000001</v>
      </c>
    </row>
    <row r="69" spans="1:5" x14ac:dyDescent="0.25">
      <c r="A69" s="60" t="s">
        <v>12</v>
      </c>
      <c r="B69" s="11">
        <f>DWH!AU66</f>
        <v>1131</v>
      </c>
      <c r="C69" s="11">
        <f>DWH!AV66</f>
        <v>1116</v>
      </c>
      <c r="D69" s="14">
        <f t="shared" si="4"/>
        <v>15</v>
      </c>
      <c r="E69" s="23">
        <f t="shared" si="5"/>
        <v>1.2999999999999999E-2</v>
      </c>
    </row>
    <row r="70" spans="1:5" ht="15.75" thickBot="1" x14ac:dyDescent="0.3">
      <c r="A70" s="60" t="s">
        <v>13</v>
      </c>
      <c r="B70" s="11">
        <f>DWH!AU67</f>
        <v>1609</v>
      </c>
      <c r="C70" s="11">
        <f>DWH!AV67</f>
        <v>1400</v>
      </c>
      <c r="D70" s="28">
        <f t="shared" si="4"/>
        <v>209</v>
      </c>
      <c r="E70" s="29">
        <f t="shared" si="5"/>
        <v>0.14899999999999999</v>
      </c>
    </row>
    <row r="71" spans="1:5" ht="16.5" thickTop="1" thickBot="1" x14ac:dyDescent="0.3">
      <c r="A71" s="64" t="s">
        <v>17</v>
      </c>
      <c r="B71" s="22">
        <f>DWH!AT75</f>
        <v>240</v>
      </c>
      <c r="C71" s="22">
        <f>DWH!AU75</f>
        <v>213</v>
      </c>
      <c r="D71" s="22">
        <f t="shared" si="4"/>
        <v>27</v>
      </c>
      <c r="E71" s="24">
        <f t="shared" si="5"/>
        <v>0.127</v>
      </c>
    </row>
    <row r="72" spans="1:5" ht="15.75" thickTop="1" x14ac:dyDescent="0.25">
      <c r="A72" s="60" t="s">
        <v>19</v>
      </c>
      <c r="B72" s="12">
        <f>DWH!AU108</f>
        <v>346</v>
      </c>
      <c r="C72" s="12">
        <f>DWH!AV108</f>
        <v>303</v>
      </c>
      <c r="D72" s="14">
        <f t="shared" si="4"/>
        <v>43</v>
      </c>
      <c r="E72" s="23">
        <f t="shared" si="5"/>
        <v>0.14199999999999999</v>
      </c>
    </row>
    <row r="73" spans="1:5" x14ac:dyDescent="0.25">
      <c r="A73" s="60" t="s">
        <v>20</v>
      </c>
      <c r="B73" s="12">
        <f>DWH!AU109</f>
        <v>1581</v>
      </c>
      <c r="C73" s="12">
        <f>DWH!AV109</f>
        <v>1596</v>
      </c>
      <c r="D73" s="14">
        <f t="shared" si="4"/>
        <v>-15</v>
      </c>
      <c r="E73" s="23">
        <f t="shared" si="5"/>
        <v>-8.9999999999999993E-3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38" customWidth="1"/>
    <col min="2" max="5" width="13.140625" style="38" customWidth="1"/>
  </cols>
  <sheetData>
    <row r="1" spans="1:7" ht="30" customHeight="1" x14ac:dyDescent="0.25">
      <c r="A1" s="8"/>
      <c r="B1" s="1"/>
      <c r="C1" s="45"/>
      <c r="D1" s="49">
        <f>'AMS Wien'!D1</f>
        <v>46113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46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236" t="s">
        <v>1</v>
      </c>
      <c r="B6" s="47" t="str">
        <f>'AMS Wien'!$B$6</f>
        <v>akt. Monat</v>
      </c>
      <c r="C6" s="47" t="str">
        <f>'AMS Wien'!$C$6</f>
        <v>akt. Monat Vorjahr</v>
      </c>
      <c r="D6" s="238" t="s">
        <v>94</v>
      </c>
      <c r="E6" s="238" t="s">
        <v>95</v>
      </c>
      <c r="F6" s="1"/>
      <c r="G6" s="1"/>
    </row>
    <row r="7" spans="1:7" ht="15.75" thickBot="1" x14ac:dyDescent="0.3">
      <c r="A7" s="237"/>
      <c r="B7" s="48">
        <f>'AMS Wien'!B7</f>
        <v>46113</v>
      </c>
      <c r="C7" s="48">
        <f>'AMS Wien'!C7</f>
        <v>45750</v>
      </c>
      <c r="D7" s="239"/>
      <c r="E7" s="239"/>
      <c r="G7" s="32"/>
    </row>
    <row r="8" spans="1:7" ht="15.75" thickTop="1" x14ac:dyDescent="0.25">
      <c r="A8" s="59" t="s">
        <v>2</v>
      </c>
      <c r="B8" s="14">
        <f>DWH!AW5</f>
        <v>6372</v>
      </c>
      <c r="C8" s="14">
        <f>DWH!AX5</f>
        <v>6106</v>
      </c>
      <c r="D8" s="14">
        <f>B8-C8</f>
        <v>266</v>
      </c>
      <c r="E8" s="23">
        <f>D8/C8</f>
        <v>4.3999999999999997E-2</v>
      </c>
      <c r="F8" s="1"/>
      <c r="G8" s="1"/>
    </row>
    <row r="9" spans="1:7" x14ac:dyDescent="0.25">
      <c r="A9" s="10" t="s">
        <v>3</v>
      </c>
      <c r="B9" s="14">
        <f>DWH!AW6</f>
        <v>622</v>
      </c>
      <c r="C9" s="14">
        <f>DWH!AX6</f>
        <v>640</v>
      </c>
      <c r="D9" s="14">
        <f t="shared" ref="D9:D28" si="0">B9-C9</f>
        <v>-18</v>
      </c>
      <c r="E9" s="23">
        <f t="shared" ref="E9:E28" si="1">D9/C9</f>
        <v>-2.8000000000000001E-2</v>
      </c>
      <c r="F9" s="1"/>
      <c r="G9" s="1"/>
    </row>
    <row r="10" spans="1:7" x14ac:dyDescent="0.25">
      <c r="A10" s="10" t="s">
        <v>103</v>
      </c>
      <c r="B10" s="14">
        <f>DWH!AW7</f>
        <v>4031</v>
      </c>
      <c r="C10" s="14">
        <f>DWH!AX7</f>
        <v>3884</v>
      </c>
      <c r="D10" s="14">
        <f t="shared" si="0"/>
        <v>147</v>
      </c>
      <c r="E10" s="23">
        <f t="shared" si="1"/>
        <v>3.7999999999999999E-2</v>
      </c>
      <c r="F10" s="1"/>
      <c r="G10" s="1"/>
    </row>
    <row r="11" spans="1:7" x14ac:dyDescent="0.25">
      <c r="A11" s="10" t="s">
        <v>104</v>
      </c>
      <c r="B11" s="14">
        <f>DWH!AW8</f>
        <v>1719</v>
      </c>
      <c r="C11" s="14">
        <f>DWH!AX8</f>
        <v>1582</v>
      </c>
      <c r="D11" s="14">
        <f t="shared" si="0"/>
        <v>137</v>
      </c>
      <c r="E11" s="23">
        <f t="shared" si="1"/>
        <v>8.6999999999999994E-2</v>
      </c>
      <c r="F11" s="1"/>
      <c r="G11" s="1"/>
    </row>
    <row r="12" spans="1:7" x14ac:dyDescent="0.25">
      <c r="A12" s="10" t="s">
        <v>4</v>
      </c>
      <c r="B12" s="14">
        <f>DWH!AW9</f>
        <v>2684</v>
      </c>
      <c r="C12" s="14">
        <f>DWH!AX9</f>
        <v>2722</v>
      </c>
      <c r="D12" s="14">
        <f t="shared" si="0"/>
        <v>-38</v>
      </c>
      <c r="E12" s="23">
        <f t="shared" si="1"/>
        <v>-1.4E-2</v>
      </c>
      <c r="F12" s="1"/>
      <c r="G12" s="1"/>
    </row>
    <row r="13" spans="1:7" x14ac:dyDescent="0.25">
      <c r="A13" s="10" t="s">
        <v>5</v>
      </c>
      <c r="B13" s="14">
        <f>DWH!AW10</f>
        <v>2816</v>
      </c>
      <c r="C13" s="14">
        <f>DWH!AX10</f>
        <v>2791</v>
      </c>
      <c r="D13" s="14">
        <f t="shared" si="0"/>
        <v>25</v>
      </c>
      <c r="E13" s="23">
        <f t="shared" si="1"/>
        <v>8.9999999999999993E-3</v>
      </c>
      <c r="F13" s="1"/>
      <c r="G13" s="1"/>
    </row>
    <row r="14" spans="1:7" x14ac:dyDescent="0.25">
      <c r="A14" s="10" t="s">
        <v>6</v>
      </c>
      <c r="B14" s="14">
        <f>DWH!AW11</f>
        <v>1061</v>
      </c>
      <c r="C14" s="14">
        <f>DWH!AX11</f>
        <v>908</v>
      </c>
      <c r="D14" s="14">
        <f t="shared" si="0"/>
        <v>153</v>
      </c>
      <c r="E14" s="23">
        <f t="shared" si="1"/>
        <v>0.16900000000000001</v>
      </c>
      <c r="F14" s="1"/>
      <c r="G14" s="1"/>
    </row>
    <row r="15" spans="1:7" x14ac:dyDescent="0.25">
      <c r="A15" s="10" t="s">
        <v>93</v>
      </c>
      <c r="B15" s="14">
        <f>DWH!AW12</f>
        <v>163</v>
      </c>
      <c r="C15" s="14">
        <f>DWH!AX12</f>
        <v>144</v>
      </c>
      <c r="D15" s="14">
        <f t="shared" si="0"/>
        <v>19</v>
      </c>
      <c r="E15" s="23">
        <f t="shared" si="1"/>
        <v>0.13200000000000001</v>
      </c>
      <c r="F15" s="1"/>
      <c r="G15" s="1"/>
    </row>
    <row r="16" spans="1:7" x14ac:dyDescent="0.25">
      <c r="A16" s="10" t="s">
        <v>8</v>
      </c>
      <c r="B16" s="14">
        <f>DWH!AW13</f>
        <v>2760</v>
      </c>
      <c r="C16" s="14">
        <f>DWH!AX13</f>
        <v>2431</v>
      </c>
      <c r="D16" s="14">
        <f t="shared" si="0"/>
        <v>329</v>
      </c>
      <c r="E16" s="23">
        <f t="shared" si="1"/>
        <v>0.13500000000000001</v>
      </c>
      <c r="F16" s="1"/>
      <c r="G16" s="1"/>
    </row>
    <row r="17" spans="1:7" x14ac:dyDescent="0.25">
      <c r="A17" s="10" t="s">
        <v>9</v>
      </c>
      <c r="B17" s="14">
        <f>DWH!AW14</f>
        <v>1438</v>
      </c>
      <c r="C17" s="14">
        <f>DWH!AX14</f>
        <v>1170</v>
      </c>
      <c r="D17" s="14">
        <f t="shared" si="0"/>
        <v>268</v>
      </c>
      <c r="E17" s="23">
        <f t="shared" si="1"/>
        <v>0.22900000000000001</v>
      </c>
      <c r="F17" s="1"/>
      <c r="G17" s="1"/>
    </row>
    <row r="18" spans="1:7" x14ac:dyDescent="0.25">
      <c r="A18" s="10" t="s">
        <v>10</v>
      </c>
      <c r="B18" s="14">
        <f>DWH!AW15</f>
        <v>4144</v>
      </c>
      <c r="C18" s="14">
        <f>DWH!AX15</f>
        <v>4066</v>
      </c>
      <c r="D18" s="14">
        <f t="shared" si="0"/>
        <v>78</v>
      </c>
      <c r="E18" s="23">
        <f t="shared" si="1"/>
        <v>1.9E-2</v>
      </c>
      <c r="F18" s="1"/>
      <c r="G18" s="1"/>
    </row>
    <row r="19" spans="1:7" x14ac:dyDescent="0.25">
      <c r="A19" s="10" t="s">
        <v>11</v>
      </c>
      <c r="B19" s="14">
        <f>DWH!AW16</f>
        <v>1533</v>
      </c>
      <c r="C19" s="14">
        <f>DWH!AX16</f>
        <v>1348</v>
      </c>
      <c r="D19" s="14">
        <f t="shared" si="0"/>
        <v>185</v>
      </c>
      <c r="E19" s="23">
        <f t="shared" si="1"/>
        <v>0.13700000000000001</v>
      </c>
      <c r="F19" s="1"/>
      <c r="G19" s="1"/>
    </row>
    <row r="20" spans="1:7" x14ac:dyDescent="0.25">
      <c r="A20" s="60" t="s">
        <v>12</v>
      </c>
      <c r="B20" s="11">
        <f>DWH!AW62</f>
        <v>1079</v>
      </c>
      <c r="C20" s="11">
        <f>DWH!AX62</f>
        <v>1053</v>
      </c>
      <c r="D20" s="14">
        <f t="shared" si="0"/>
        <v>26</v>
      </c>
      <c r="E20" s="23">
        <f t="shared" si="1"/>
        <v>2.5000000000000001E-2</v>
      </c>
      <c r="F20" s="1"/>
      <c r="G20" s="1"/>
    </row>
    <row r="21" spans="1:7" ht="15.75" thickBot="1" x14ac:dyDescent="0.3">
      <c r="A21" s="61" t="s">
        <v>13</v>
      </c>
      <c r="B21" s="17">
        <f>DWH!AW63</f>
        <v>1545</v>
      </c>
      <c r="C21" s="17">
        <f>DWH!AX63</f>
        <v>1402</v>
      </c>
      <c r="D21" s="28">
        <f t="shared" si="0"/>
        <v>143</v>
      </c>
      <c r="E21" s="29">
        <f t="shared" si="1"/>
        <v>0.10199999999999999</v>
      </c>
      <c r="F21" s="1"/>
      <c r="G21" s="1"/>
    </row>
    <row r="22" spans="1:7" ht="15.75" thickTop="1" x14ac:dyDescent="0.25">
      <c r="A22" s="59" t="s">
        <v>66</v>
      </c>
      <c r="B22" s="19">
        <f>DWH!AV89</f>
        <v>903</v>
      </c>
      <c r="C22" s="19">
        <f>DWH!AW89</f>
        <v>1117</v>
      </c>
      <c r="D22" s="19">
        <f t="shared" si="0"/>
        <v>-214</v>
      </c>
      <c r="E22" s="58">
        <f t="shared" si="1"/>
        <v>-0.192</v>
      </c>
      <c r="F22" s="1"/>
      <c r="G22" s="1"/>
    </row>
    <row r="23" spans="1:7" x14ac:dyDescent="0.25">
      <c r="A23" s="60" t="s">
        <v>15</v>
      </c>
      <c r="B23" s="11">
        <f>DWH!AV96</f>
        <v>694</v>
      </c>
      <c r="C23" s="11">
        <f>DWH!AW96</f>
        <v>657</v>
      </c>
      <c r="D23" s="14">
        <f t="shared" si="0"/>
        <v>37</v>
      </c>
      <c r="E23" s="23">
        <f t="shared" si="1"/>
        <v>5.6000000000000001E-2</v>
      </c>
      <c r="F23" s="1"/>
      <c r="G23" s="1"/>
    </row>
    <row r="24" spans="1:7" ht="15.75" thickBot="1" x14ac:dyDescent="0.3">
      <c r="A24" s="61" t="s">
        <v>16</v>
      </c>
      <c r="B24" s="17">
        <f>DWH!AV97</f>
        <v>666</v>
      </c>
      <c r="C24" s="17">
        <f>DWH!AW97</f>
        <v>636</v>
      </c>
      <c r="D24" s="28">
        <f t="shared" si="0"/>
        <v>30</v>
      </c>
      <c r="E24" s="29">
        <f t="shared" si="1"/>
        <v>4.7E-2</v>
      </c>
      <c r="F24" s="1"/>
      <c r="G24" s="1"/>
    </row>
    <row r="25" spans="1:7" ht="15.75" thickTop="1" x14ac:dyDescent="0.25">
      <c r="A25" s="59" t="s">
        <v>17</v>
      </c>
      <c r="B25" s="19">
        <f>DWH!AV73</f>
        <v>204</v>
      </c>
      <c r="C25" s="19">
        <f>DWH!AW73</f>
        <v>181</v>
      </c>
      <c r="D25" s="19">
        <f t="shared" si="0"/>
        <v>23</v>
      </c>
      <c r="E25" s="58">
        <f t="shared" si="1"/>
        <v>0.127</v>
      </c>
    </row>
    <row r="26" spans="1:7" ht="15.75" thickBot="1" x14ac:dyDescent="0.3">
      <c r="A26" s="62" t="s">
        <v>18</v>
      </c>
      <c r="B26" s="17">
        <f>DWH!AV82</f>
        <v>43</v>
      </c>
      <c r="C26" s="17">
        <f>DWH!AW82</f>
        <v>75</v>
      </c>
      <c r="D26" s="28">
        <f t="shared" si="0"/>
        <v>-32</v>
      </c>
      <c r="E26" s="29">
        <f t="shared" si="1"/>
        <v>-0.42699999999999999</v>
      </c>
    </row>
    <row r="27" spans="1:7" ht="15.75" thickTop="1" x14ac:dyDescent="0.25">
      <c r="A27" s="63" t="s">
        <v>19</v>
      </c>
      <c r="B27" s="57">
        <f>DWH!AW104</f>
        <v>376</v>
      </c>
      <c r="C27" s="57">
        <f>DWH!AX104</f>
        <v>342</v>
      </c>
      <c r="D27" s="19">
        <f t="shared" si="0"/>
        <v>34</v>
      </c>
      <c r="E27" s="58">
        <f t="shared" si="1"/>
        <v>9.9000000000000005E-2</v>
      </c>
    </row>
    <row r="28" spans="1:7" x14ac:dyDescent="0.25">
      <c r="A28" s="60" t="s">
        <v>20</v>
      </c>
      <c r="B28" s="20">
        <f>DWH!AW105</f>
        <v>1670</v>
      </c>
      <c r="C28" s="20">
        <f>DWH!AX105</f>
        <v>1722</v>
      </c>
      <c r="D28" s="14">
        <f t="shared" si="0"/>
        <v>-52</v>
      </c>
      <c r="E28" s="23">
        <f t="shared" si="1"/>
        <v>-0.03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236" t="s">
        <v>1</v>
      </c>
      <c r="B33" s="47" t="str">
        <f>'AMS Wien'!$B$6</f>
        <v>akt. Monat</v>
      </c>
      <c r="C33" s="47" t="str">
        <f>'AMS Wien'!$C$6</f>
        <v>akt. Monat Vorjahr</v>
      </c>
      <c r="D33" s="238" t="s">
        <v>94</v>
      </c>
      <c r="E33" s="238" t="s">
        <v>95</v>
      </c>
    </row>
    <row r="34" spans="1:7" ht="15.75" thickBot="1" x14ac:dyDescent="0.3">
      <c r="A34" s="237"/>
      <c r="B34" s="48">
        <f>B7</f>
        <v>46113</v>
      </c>
      <c r="C34" s="48">
        <f>C7</f>
        <v>45750</v>
      </c>
      <c r="D34" s="239"/>
      <c r="E34" s="239"/>
      <c r="G34" s="32"/>
    </row>
    <row r="35" spans="1:7" ht="15.75" thickTop="1" x14ac:dyDescent="0.25">
      <c r="A35" s="59" t="s">
        <v>2</v>
      </c>
      <c r="B35" s="14">
        <f>DWH!AW17</f>
        <v>3075</v>
      </c>
      <c r="C35" s="14">
        <f>DWH!AX17</f>
        <v>2830</v>
      </c>
      <c r="D35" s="14">
        <f>B35-C35</f>
        <v>245</v>
      </c>
      <c r="E35" s="23">
        <f>D35/C35</f>
        <v>8.6999999999999994E-2</v>
      </c>
    </row>
    <row r="36" spans="1:7" x14ac:dyDescent="0.25">
      <c r="A36" s="10" t="s">
        <v>3</v>
      </c>
      <c r="B36" s="14">
        <f>DWH!AW18</f>
        <v>273</v>
      </c>
      <c r="C36" s="14">
        <f>DWH!AX18</f>
        <v>288</v>
      </c>
      <c r="D36" s="14">
        <f t="shared" ref="D36:D51" si="2">B36-C36</f>
        <v>-15</v>
      </c>
      <c r="E36" s="23">
        <f t="shared" ref="E36:E51" si="3">D36/C36</f>
        <v>-5.1999999999999998E-2</v>
      </c>
    </row>
    <row r="37" spans="1:7" x14ac:dyDescent="0.25">
      <c r="A37" s="10" t="s">
        <v>103</v>
      </c>
      <c r="B37" s="14">
        <f>DWH!AW19</f>
        <v>2046</v>
      </c>
      <c r="C37" s="14">
        <f>DWH!AX19</f>
        <v>1890</v>
      </c>
      <c r="D37" s="14">
        <f t="shared" si="2"/>
        <v>156</v>
      </c>
      <c r="E37" s="23">
        <f t="shared" si="3"/>
        <v>8.3000000000000004E-2</v>
      </c>
    </row>
    <row r="38" spans="1:7" x14ac:dyDescent="0.25">
      <c r="A38" s="10" t="s">
        <v>104</v>
      </c>
      <c r="B38" s="14">
        <f>DWH!AW20</f>
        <v>756</v>
      </c>
      <c r="C38" s="14">
        <f>DWH!AX20</f>
        <v>652</v>
      </c>
      <c r="D38" s="14">
        <f t="shared" si="2"/>
        <v>104</v>
      </c>
      <c r="E38" s="23">
        <f t="shared" si="3"/>
        <v>0.16</v>
      </c>
    </row>
    <row r="39" spans="1:7" x14ac:dyDescent="0.25">
      <c r="A39" s="10" t="s">
        <v>4</v>
      </c>
      <c r="B39" s="14">
        <f>DWH!AW21</f>
        <v>1294</v>
      </c>
      <c r="C39" s="14">
        <f>DWH!AX21</f>
        <v>1229</v>
      </c>
      <c r="D39" s="14">
        <f t="shared" si="2"/>
        <v>65</v>
      </c>
      <c r="E39" s="23">
        <f t="shared" si="3"/>
        <v>5.2999999999999999E-2</v>
      </c>
    </row>
    <row r="40" spans="1:7" x14ac:dyDescent="0.25">
      <c r="A40" s="10" t="s">
        <v>48</v>
      </c>
      <c r="B40" s="14">
        <f>DWH!AW22</f>
        <v>1418</v>
      </c>
      <c r="C40" s="14">
        <f>DWH!AX22</f>
        <v>1359</v>
      </c>
      <c r="D40" s="14">
        <f t="shared" si="2"/>
        <v>59</v>
      </c>
      <c r="E40" s="23">
        <f t="shared" si="3"/>
        <v>4.2999999999999997E-2</v>
      </c>
    </row>
    <row r="41" spans="1:7" x14ac:dyDescent="0.25">
      <c r="A41" s="10" t="s">
        <v>6</v>
      </c>
      <c r="B41" s="14">
        <f>DWH!AW23</f>
        <v>505</v>
      </c>
      <c r="C41" s="14">
        <f>DWH!AX23</f>
        <v>436</v>
      </c>
      <c r="D41" s="14">
        <f t="shared" si="2"/>
        <v>69</v>
      </c>
      <c r="E41" s="23">
        <f t="shared" si="3"/>
        <v>0.158</v>
      </c>
    </row>
    <row r="42" spans="1:7" x14ac:dyDescent="0.25">
      <c r="A42" s="10" t="s">
        <v>93</v>
      </c>
      <c r="B42" s="14">
        <f>DWH!AW24</f>
        <v>60</v>
      </c>
      <c r="C42" s="14">
        <f>DWH!AX24</f>
        <v>50</v>
      </c>
      <c r="D42" s="14">
        <f t="shared" si="2"/>
        <v>10</v>
      </c>
      <c r="E42" s="23">
        <f t="shared" si="3"/>
        <v>0.2</v>
      </c>
    </row>
    <row r="43" spans="1:7" x14ac:dyDescent="0.25">
      <c r="A43" s="10" t="s">
        <v>8</v>
      </c>
      <c r="B43" s="14">
        <f>DWH!AW25</f>
        <v>1303</v>
      </c>
      <c r="C43" s="14">
        <f>DWH!AX25</f>
        <v>1117</v>
      </c>
      <c r="D43" s="14">
        <f t="shared" si="2"/>
        <v>186</v>
      </c>
      <c r="E43" s="23">
        <f t="shared" si="3"/>
        <v>0.16700000000000001</v>
      </c>
    </row>
    <row r="44" spans="1:7" x14ac:dyDescent="0.25">
      <c r="A44" s="10" t="s">
        <v>9</v>
      </c>
      <c r="B44" s="14">
        <f>DWH!AW26</f>
        <v>632</v>
      </c>
      <c r="C44" s="14">
        <f>DWH!AX26</f>
        <v>502</v>
      </c>
      <c r="D44" s="14">
        <f t="shared" si="2"/>
        <v>130</v>
      </c>
      <c r="E44" s="23">
        <f t="shared" si="3"/>
        <v>0.25900000000000001</v>
      </c>
    </row>
    <row r="45" spans="1:7" x14ac:dyDescent="0.25">
      <c r="A45" s="10" t="s">
        <v>10</v>
      </c>
      <c r="B45" s="14">
        <f>DWH!AW27</f>
        <v>2099</v>
      </c>
      <c r="C45" s="14">
        <f>DWH!AX27</f>
        <v>1969</v>
      </c>
      <c r="D45" s="14">
        <f t="shared" si="2"/>
        <v>130</v>
      </c>
      <c r="E45" s="23">
        <f t="shared" si="3"/>
        <v>6.6000000000000003E-2</v>
      </c>
    </row>
    <row r="46" spans="1:7" x14ac:dyDescent="0.25">
      <c r="A46" s="10" t="s">
        <v>11</v>
      </c>
      <c r="B46" s="14">
        <f>DWH!AW28</f>
        <v>742</v>
      </c>
      <c r="C46" s="14">
        <f>DWH!AX28</f>
        <v>640</v>
      </c>
      <c r="D46" s="14">
        <f t="shared" si="2"/>
        <v>102</v>
      </c>
      <c r="E46" s="23">
        <f t="shared" si="3"/>
        <v>0.159</v>
      </c>
    </row>
    <row r="47" spans="1:7" x14ac:dyDescent="0.25">
      <c r="A47" s="60" t="s">
        <v>12</v>
      </c>
      <c r="B47" s="11">
        <f>DWH!AW64</f>
        <v>500</v>
      </c>
      <c r="C47" s="11">
        <f>DWH!AX64</f>
        <v>490</v>
      </c>
      <c r="D47" s="14">
        <f t="shared" si="2"/>
        <v>10</v>
      </c>
      <c r="E47" s="23">
        <f t="shared" si="3"/>
        <v>0.02</v>
      </c>
    </row>
    <row r="48" spans="1:7" ht="15.75" thickBot="1" x14ac:dyDescent="0.3">
      <c r="A48" s="60" t="s">
        <v>13</v>
      </c>
      <c r="B48" s="17">
        <f>DWH!AW65</f>
        <v>706</v>
      </c>
      <c r="C48" s="17">
        <f>DWH!AX65</f>
        <v>602</v>
      </c>
      <c r="D48" s="28">
        <f t="shared" si="2"/>
        <v>104</v>
      </c>
      <c r="E48" s="29">
        <f t="shared" si="3"/>
        <v>0.17299999999999999</v>
      </c>
    </row>
    <row r="49" spans="1:7" ht="16.5" thickTop="1" thickBot="1" x14ac:dyDescent="0.3">
      <c r="A49" s="64" t="s">
        <v>17</v>
      </c>
      <c r="B49" s="22">
        <f>DWH!AV74</f>
        <v>74</v>
      </c>
      <c r="C49" s="22">
        <f>DWH!AW74</f>
        <v>67</v>
      </c>
      <c r="D49" s="22">
        <f t="shared" si="2"/>
        <v>7</v>
      </c>
      <c r="E49" s="24">
        <f t="shared" si="3"/>
        <v>0.104</v>
      </c>
    </row>
    <row r="50" spans="1:7" ht="15.75" thickTop="1" x14ac:dyDescent="0.25">
      <c r="A50" s="60" t="s">
        <v>19</v>
      </c>
      <c r="B50" s="20">
        <f>DWH!AW106</f>
        <v>208</v>
      </c>
      <c r="C50" s="20">
        <f>DWH!AX106</f>
        <v>174</v>
      </c>
      <c r="D50" s="14">
        <f t="shared" si="2"/>
        <v>34</v>
      </c>
      <c r="E50" s="23">
        <f t="shared" si="3"/>
        <v>0.19500000000000001</v>
      </c>
    </row>
    <row r="51" spans="1:7" x14ac:dyDescent="0.25">
      <c r="A51" s="60" t="s">
        <v>20</v>
      </c>
      <c r="B51" s="12">
        <f>DWH!AW107</f>
        <v>912</v>
      </c>
      <c r="C51" s="12">
        <f>DWH!AX107</f>
        <v>879</v>
      </c>
      <c r="D51" s="14">
        <f t="shared" si="2"/>
        <v>33</v>
      </c>
      <c r="E51" s="23">
        <f t="shared" si="3"/>
        <v>3.7999999999999999E-2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97</v>
      </c>
      <c r="B54" s="2"/>
      <c r="C54" s="2"/>
      <c r="D54" s="1"/>
      <c r="E54" s="1"/>
    </row>
    <row r="55" spans="1:7" ht="15" customHeight="1" x14ac:dyDescent="0.25">
      <c r="A55" s="236" t="s">
        <v>1</v>
      </c>
      <c r="B55" s="47" t="str">
        <f>'AMS Wien'!$B$6</f>
        <v>akt. Monat</v>
      </c>
      <c r="C55" s="47" t="str">
        <f>'AMS Wien'!$C$6</f>
        <v>akt. Monat Vorjahr</v>
      </c>
      <c r="D55" s="238" t="s">
        <v>94</v>
      </c>
      <c r="E55" s="238" t="s">
        <v>95</v>
      </c>
    </row>
    <row r="56" spans="1:7" ht="15.75" thickBot="1" x14ac:dyDescent="0.3">
      <c r="A56" s="237"/>
      <c r="B56" s="48">
        <f>B7</f>
        <v>46113</v>
      </c>
      <c r="C56" s="48">
        <f>C7</f>
        <v>45750</v>
      </c>
      <c r="D56" s="239"/>
      <c r="E56" s="239"/>
      <c r="G56" s="32"/>
    </row>
    <row r="57" spans="1:7" ht="15.75" thickTop="1" x14ac:dyDescent="0.25">
      <c r="A57" s="59" t="s">
        <v>2</v>
      </c>
      <c r="B57" s="14">
        <f>DWH!AW29</f>
        <v>3297</v>
      </c>
      <c r="C57" s="14">
        <f>DWH!AX29</f>
        <v>3276</v>
      </c>
      <c r="D57" s="14">
        <f>B57-C57</f>
        <v>21</v>
      </c>
      <c r="E57" s="23">
        <f>D57/C57</f>
        <v>6.0000000000000001E-3</v>
      </c>
    </row>
    <row r="58" spans="1:7" x14ac:dyDescent="0.25">
      <c r="A58" s="10" t="s">
        <v>3</v>
      </c>
      <c r="B58" s="14">
        <f>DWH!AW30</f>
        <v>349</v>
      </c>
      <c r="C58" s="14">
        <f>DWH!AX30</f>
        <v>352</v>
      </c>
      <c r="D58" s="14">
        <f t="shared" ref="D58:D73" si="4">B58-C58</f>
        <v>-3</v>
      </c>
      <c r="E58" s="23">
        <f t="shared" ref="E58:E73" si="5">D58/C58</f>
        <v>-8.9999999999999993E-3</v>
      </c>
    </row>
    <row r="59" spans="1:7" x14ac:dyDescent="0.25">
      <c r="A59" s="10" t="s">
        <v>103</v>
      </c>
      <c r="B59" s="14">
        <f>DWH!AW31</f>
        <v>1985</v>
      </c>
      <c r="C59" s="14">
        <f>DWH!AX31</f>
        <v>1994</v>
      </c>
      <c r="D59" s="14">
        <f t="shared" si="4"/>
        <v>-9</v>
      </c>
      <c r="E59" s="23">
        <f t="shared" si="5"/>
        <v>-5.0000000000000001E-3</v>
      </c>
    </row>
    <row r="60" spans="1:7" x14ac:dyDescent="0.25">
      <c r="A60" s="10" t="s">
        <v>104</v>
      </c>
      <c r="B60" s="14">
        <f>DWH!AW32</f>
        <v>963</v>
      </c>
      <c r="C60" s="14">
        <f>DWH!AX32</f>
        <v>930</v>
      </c>
      <c r="D60" s="14">
        <f t="shared" si="4"/>
        <v>33</v>
      </c>
      <c r="E60" s="23">
        <f t="shared" si="5"/>
        <v>3.5000000000000003E-2</v>
      </c>
    </row>
    <row r="61" spans="1:7" x14ac:dyDescent="0.25">
      <c r="A61" s="10" t="s">
        <v>4</v>
      </c>
      <c r="B61" s="14">
        <f>DWH!AW33</f>
        <v>1390</v>
      </c>
      <c r="C61" s="14">
        <f>DWH!AX33</f>
        <v>1493</v>
      </c>
      <c r="D61" s="14">
        <f t="shared" si="4"/>
        <v>-103</v>
      </c>
      <c r="E61" s="23">
        <f t="shared" si="5"/>
        <v>-6.9000000000000006E-2</v>
      </c>
    </row>
    <row r="62" spans="1:7" x14ac:dyDescent="0.25">
      <c r="A62" s="10" t="s">
        <v>5</v>
      </c>
      <c r="B62" s="14">
        <f>DWH!AW34</f>
        <v>1398</v>
      </c>
      <c r="C62" s="14">
        <f>DWH!AX34</f>
        <v>1432</v>
      </c>
      <c r="D62" s="14">
        <f t="shared" si="4"/>
        <v>-34</v>
      </c>
      <c r="E62" s="23">
        <f t="shared" si="5"/>
        <v>-2.4E-2</v>
      </c>
    </row>
    <row r="63" spans="1:7" x14ac:dyDescent="0.25">
      <c r="A63" s="10" t="s">
        <v>6</v>
      </c>
      <c r="B63" s="14">
        <f>DWH!AW35</f>
        <v>556</v>
      </c>
      <c r="C63" s="14">
        <f>DWH!AX35</f>
        <v>472</v>
      </c>
      <c r="D63" s="14">
        <f t="shared" si="4"/>
        <v>84</v>
      </c>
      <c r="E63" s="23">
        <f t="shared" si="5"/>
        <v>0.17799999999999999</v>
      </c>
    </row>
    <row r="64" spans="1:7" x14ac:dyDescent="0.25">
      <c r="A64" s="10" t="s">
        <v>93</v>
      </c>
      <c r="B64" s="14">
        <f>DWH!AW36</f>
        <v>103</v>
      </c>
      <c r="C64" s="14">
        <f>DWH!AX36</f>
        <v>94</v>
      </c>
      <c r="D64" s="14">
        <f t="shared" si="4"/>
        <v>9</v>
      </c>
      <c r="E64" s="23">
        <f t="shared" si="5"/>
        <v>9.6000000000000002E-2</v>
      </c>
    </row>
    <row r="65" spans="1:5" x14ac:dyDescent="0.25">
      <c r="A65" s="10" t="s">
        <v>8</v>
      </c>
      <c r="B65" s="14">
        <f>DWH!AW37</f>
        <v>1457</v>
      </c>
      <c r="C65" s="14">
        <f>DWH!AX37</f>
        <v>1314</v>
      </c>
      <c r="D65" s="14">
        <f t="shared" si="4"/>
        <v>143</v>
      </c>
      <c r="E65" s="23">
        <f t="shared" si="5"/>
        <v>0.109</v>
      </c>
    </row>
    <row r="66" spans="1:5" x14ac:dyDescent="0.25">
      <c r="A66" s="10" t="s">
        <v>9</v>
      </c>
      <c r="B66" s="14">
        <f>DWH!AW38</f>
        <v>806</v>
      </c>
      <c r="C66" s="14">
        <f>DWH!AX38</f>
        <v>668</v>
      </c>
      <c r="D66" s="14">
        <f t="shared" si="4"/>
        <v>138</v>
      </c>
      <c r="E66" s="23">
        <f t="shared" si="5"/>
        <v>0.20699999999999999</v>
      </c>
    </row>
    <row r="67" spans="1:5" x14ac:dyDescent="0.25">
      <c r="A67" s="10" t="s">
        <v>10</v>
      </c>
      <c r="B67" s="14">
        <f>DWH!AW39</f>
        <v>2045</v>
      </c>
      <c r="C67" s="14">
        <f>DWH!AX39</f>
        <v>2097</v>
      </c>
      <c r="D67" s="14">
        <f t="shared" si="4"/>
        <v>-52</v>
      </c>
      <c r="E67" s="23">
        <f t="shared" si="5"/>
        <v>-2.5000000000000001E-2</v>
      </c>
    </row>
    <row r="68" spans="1:5" x14ac:dyDescent="0.25">
      <c r="A68" s="10" t="s">
        <v>11</v>
      </c>
      <c r="B68" s="14">
        <f>DWH!AW40</f>
        <v>791</v>
      </c>
      <c r="C68" s="14">
        <f>DWH!AX40</f>
        <v>708</v>
      </c>
      <c r="D68" s="14">
        <f t="shared" si="4"/>
        <v>83</v>
      </c>
      <c r="E68" s="23">
        <f t="shared" si="5"/>
        <v>0.11700000000000001</v>
      </c>
    </row>
    <row r="69" spans="1:5" x14ac:dyDescent="0.25">
      <c r="A69" s="60" t="s">
        <v>12</v>
      </c>
      <c r="B69" s="11">
        <f>DWH!AW66</f>
        <v>579</v>
      </c>
      <c r="C69" s="11">
        <f>DWH!AX66</f>
        <v>563</v>
      </c>
      <c r="D69" s="14">
        <f t="shared" si="4"/>
        <v>16</v>
      </c>
      <c r="E69" s="23">
        <f t="shared" si="5"/>
        <v>2.8000000000000001E-2</v>
      </c>
    </row>
    <row r="70" spans="1:5" ht="15.75" thickBot="1" x14ac:dyDescent="0.3">
      <c r="A70" s="60" t="s">
        <v>13</v>
      </c>
      <c r="B70" s="11">
        <f>DWH!AW67</f>
        <v>839</v>
      </c>
      <c r="C70" s="11">
        <f>DWH!AX67</f>
        <v>800</v>
      </c>
      <c r="D70" s="28">
        <f t="shared" si="4"/>
        <v>39</v>
      </c>
      <c r="E70" s="29">
        <f t="shared" si="5"/>
        <v>4.9000000000000002E-2</v>
      </c>
    </row>
    <row r="71" spans="1:5" ht="16.5" thickTop="1" thickBot="1" x14ac:dyDescent="0.3">
      <c r="A71" s="64" t="s">
        <v>17</v>
      </c>
      <c r="B71" s="22">
        <f>DWH!AV75</f>
        <v>130</v>
      </c>
      <c r="C71" s="22">
        <f>DWH!AW75</f>
        <v>114</v>
      </c>
      <c r="D71" s="22">
        <f t="shared" si="4"/>
        <v>16</v>
      </c>
      <c r="E71" s="24">
        <f t="shared" si="5"/>
        <v>0.14000000000000001</v>
      </c>
    </row>
    <row r="72" spans="1:5" ht="15.75" thickTop="1" x14ac:dyDescent="0.25">
      <c r="A72" s="60" t="s">
        <v>19</v>
      </c>
      <c r="B72" s="12">
        <f>DWH!AW108</f>
        <v>168</v>
      </c>
      <c r="C72" s="12">
        <f>DWH!AX108</f>
        <v>168</v>
      </c>
      <c r="D72" s="14">
        <f t="shared" si="4"/>
        <v>0</v>
      </c>
      <c r="E72" s="23">
        <f t="shared" si="5"/>
        <v>0</v>
      </c>
    </row>
    <row r="73" spans="1:5" x14ac:dyDescent="0.25">
      <c r="A73" s="60" t="s">
        <v>20</v>
      </c>
      <c r="B73" s="12">
        <f>DWH!AW109</f>
        <v>758</v>
      </c>
      <c r="C73" s="12">
        <f>DWH!AX109</f>
        <v>843</v>
      </c>
      <c r="D73" s="14">
        <f t="shared" si="4"/>
        <v>-85</v>
      </c>
      <c r="E73" s="23">
        <f t="shared" si="5"/>
        <v>-0.10100000000000001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  <customProperties>
    <customPr name="CafeStyleVersion" r:id="rId1"/>
    <customPr name="COCReportVersion" r:id="rId2"/>
    <customPr name="cognos_office_connection_reports" r:id="rId3"/>
    <customPr name="cognos_office_next_report_id" r:id="rId4"/>
    <customPr name="LastTupleSet_COR_Mappings" r:id="rId5"/>
  </customPropertie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F38"/>
  <sheetViews>
    <sheetView showGridLines="0" workbookViewId="0">
      <selection activeCell="A11" sqref="A11"/>
    </sheetView>
  </sheetViews>
  <sheetFormatPr baseColWidth="10" defaultRowHeight="15" x14ac:dyDescent="0.25"/>
  <cols>
    <col min="1" max="1" width="39.140625" customWidth="1"/>
  </cols>
  <sheetData>
    <row r="1" spans="1:6" ht="30" customHeight="1" x14ac:dyDescent="0.25">
      <c r="A1" s="8"/>
      <c r="B1" s="1"/>
      <c r="C1" s="1"/>
    </row>
    <row r="2" spans="1:6" x14ac:dyDescent="0.25">
      <c r="A2" s="9"/>
      <c r="B2" s="1"/>
      <c r="C2" s="1"/>
    </row>
    <row r="3" spans="1:6" x14ac:dyDescent="0.25">
      <c r="A3" s="1"/>
      <c r="B3" s="1"/>
      <c r="C3" s="1"/>
    </row>
    <row r="4" spans="1:6" ht="23.1" customHeight="1" x14ac:dyDescent="0.25">
      <c r="A4" s="1"/>
      <c r="B4" s="1"/>
      <c r="C4" s="1"/>
    </row>
    <row r="5" spans="1:6" ht="15.75" thickBot="1" x14ac:dyDescent="0.3">
      <c r="A5" s="15" t="s">
        <v>1</v>
      </c>
      <c r="B5" s="1"/>
      <c r="C5" s="1"/>
    </row>
    <row r="6" spans="1:6" ht="15.75" thickTop="1" x14ac:dyDescent="0.25">
      <c r="A6" s="42" t="s">
        <v>2</v>
      </c>
      <c r="B6" s="251" t="s">
        <v>67</v>
      </c>
      <c r="C6" s="252"/>
      <c r="D6" s="252"/>
      <c r="E6" s="252"/>
      <c r="F6" s="253"/>
    </row>
    <row r="7" spans="1:6" x14ac:dyDescent="0.25">
      <c r="A7" s="10" t="s">
        <v>3</v>
      </c>
      <c r="B7" s="40"/>
      <c r="C7" s="1"/>
    </row>
    <row r="8" spans="1:6" x14ac:dyDescent="0.25">
      <c r="A8" s="10" t="s">
        <v>103</v>
      </c>
      <c r="B8" s="40"/>
      <c r="C8" s="1"/>
    </row>
    <row r="9" spans="1:6" x14ac:dyDescent="0.25">
      <c r="A9" s="10" t="s">
        <v>104</v>
      </c>
      <c r="B9" s="40"/>
      <c r="C9" s="1"/>
    </row>
    <row r="10" spans="1:6" x14ac:dyDescent="0.25">
      <c r="A10" s="10" t="s">
        <v>4</v>
      </c>
      <c r="B10" s="40"/>
      <c r="C10" s="1"/>
    </row>
    <row r="11" spans="1:6" x14ac:dyDescent="0.25">
      <c r="A11" s="43" t="s">
        <v>5</v>
      </c>
      <c r="B11" s="251" t="s">
        <v>68</v>
      </c>
      <c r="C11" s="252"/>
      <c r="D11" s="252"/>
      <c r="E11" s="252"/>
      <c r="F11" s="253"/>
    </row>
    <row r="12" spans="1:6" x14ac:dyDescent="0.25">
      <c r="A12" s="43" t="s">
        <v>6</v>
      </c>
      <c r="B12" s="251" t="s">
        <v>69</v>
      </c>
      <c r="C12" s="252"/>
      <c r="D12" s="252"/>
      <c r="E12" s="252"/>
      <c r="F12" s="253"/>
    </row>
    <row r="13" spans="1:6" ht="54" customHeight="1" x14ac:dyDescent="0.25">
      <c r="A13" s="43" t="s">
        <v>93</v>
      </c>
      <c r="B13" s="245" t="s">
        <v>73</v>
      </c>
      <c r="C13" s="246"/>
      <c r="D13" s="246"/>
      <c r="E13" s="246"/>
      <c r="F13" s="247"/>
    </row>
    <row r="14" spans="1:6" x14ac:dyDescent="0.25">
      <c r="A14" s="43" t="s">
        <v>8</v>
      </c>
      <c r="B14" s="251" t="s">
        <v>70</v>
      </c>
      <c r="C14" s="252"/>
      <c r="D14" s="252"/>
      <c r="E14" s="252"/>
      <c r="F14" s="253"/>
    </row>
    <row r="15" spans="1:6" x14ac:dyDescent="0.25">
      <c r="A15" s="43" t="s">
        <v>9</v>
      </c>
      <c r="B15" s="251" t="s">
        <v>71</v>
      </c>
      <c r="C15" s="252"/>
      <c r="D15" s="252"/>
      <c r="E15" s="252"/>
      <c r="F15" s="253"/>
    </row>
    <row r="16" spans="1:6" ht="40.5" customHeight="1" x14ac:dyDescent="0.25">
      <c r="A16" s="43" t="s">
        <v>10</v>
      </c>
      <c r="B16" s="248" t="s">
        <v>74</v>
      </c>
      <c r="C16" s="249"/>
      <c r="D16" s="249"/>
      <c r="E16" s="249"/>
      <c r="F16" s="250"/>
    </row>
    <row r="17" spans="1:6" x14ac:dyDescent="0.25">
      <c r="A17" s="10" t="s">
        <v>11</v>
      </c>
      <c r="B17" s="40"/>
      <c r="C17" s="1"/>
    </row>
    <row r="18" spans="1:6" x14ac:dyDescent="0.25">
      <c r="A18" s="10" t="s">
        <v>12</v>
      </c>
      <c r="B18" s="40"/>
      <c r="C18" s="1"/>
    </row>
    <row r="19" spans="1:6" ht="15.75" thickBot="1" x14ac:dyDescent="0.3">
      <c r="A19" s="10" t="s">
        <v>13</v>
      </c>
      <c r="B19" s="40"/>
      <c r="C19" s="1"/>
    </row>
    <row r="20" spans="1:6" ht="15.75" thickTop="1" x14ac:dyDescent="0.25">
      <c r="A20" s="18" t="s">
        <v>77</v>
      </c>
      <c r="B20" s="40"/>
      <c r="C20" s="1"/>
    </row>
    <row r="21" spans="1:6" x14ac:dyDescent="0.25">
      <c r="A21" s="10" t="s">
        <v>15</v>
      </c>
      <c r="B21" s="40"/>
      <c r="C21" s="1"/>
    </row>
    <row r="22" spans="1:6" ht="15.75" thickBot="1" x14ac:dyDescent="0.3">
      <c r="A22" s="10" t="s">
        <v>16</v>
      </c>
      <c r="B22" s="40"/>
      <c r="C22" s="1"/>
    </row>
    <row r="23" spans="1:6" ht="15.75" thickTop="1" x14ac:dyDescent="0.25">
      <c r="A23" s="18" t="s">
        <v>17</v>
      </c>
      <c r="B23" s="41"/>
    </row>
    <row r="24" spans="1:6" ht="15.75" thickBot="1" x14ac:dyDescent="0.3">
      <c r="A24" s="16" t="s">
        <v>18</v>
      </c>
      <c r="B24" s="41"/>
    </row>
    <row r="25" spans="1:6" ht="15.75" thickTop="1" x14ac:dyDescent="0.25">
      <c r="A25" s="44" t="s">
        <v>19</v>
      </c>
      <c r="B25" s="242" t="s">
        <v>72</v>
      </c>
      <c r="C25" s="243"/>
      <c r="D25" s="243"/>
      <c r="E25" s="243"/>
      <c r="F25" s="244"/>
    </row>
    <row r="26" spans="1:6" x14ac:dyDescent="0.25">
      <c r="A26" s="10" t="s">
        <v>20</v>
      </c>
      <c r="B26" s="41"/>
    </row>
    <row r="27" spans="1:6" x14ac:dyDescent="0.25">
      <c r="A27" s="7"/>
    </row>
    <row r="28" spans="1:6" x14ac:dyDescent="0.25">
      <c r="A28" s="7" t="s">
        <v>21</v>
      </c>
    </row>
    <row r="30" spans="1:6" x14ac:dyDescent="0.25">
      <c r="A30" s="51" t="s">
        <v>78</v>
      </c>
    </row>
    <row r="31" spans="1:6" x14ac:dyDescent="0.25">
      <c r="A31" s="34"/>
    </row>
    <row r="32" spans="1:6" ht="28.5" customHeight="1" x14ac:dyDescent="0.25">
      <c r="A32" s="7" t="s">
        <v>62</v>
      </c>
      <c r="B32" s="240" t="s">
        <v>83</v>
      </c>
      <c r="C32" s="241"/>
      <c r="D32" s="241"/>
      <c r="E32" s="241"/>
      <c r="F32" s="241"/>
    </row>
    <row r="33" spans="2:6" ht="29.25" customHeight="1" x14ac:dyDescent="0.25">
      <c r="B33" s="240" t="s">
        <v>79</v>
      </c>
      <c r="C33" s="241"/>
      <c r="D33" s="241"/>
      <c r="E33" s="241"/>
      <c r="F33" s="241"/>
    </row>
    <row r="34" spans="2:6" x14ac:dyDescent="0.25">
      <c r="B34" s="7" t="s">
        <v>65</v>
      </c>
      <c r="C34" s="7"/>
      <c r="D34" s="7"/>
      <c r="E34" s="7"/>
      <c r="F34" s="7"/>
    </row>
    <row r="36" spans="2:6" x14ac:dyDescent="0.25">
      <c r="B36" s="7" t="s">
        <v>80</v>
      </c>
    </row>
    <row r="37" spans="2:6" x14ac:dyDescent="0.25">
      <c r="B37" s="7" t="s">
        <v>81</v>
      </c>
    </row>
    <row r="38" spans="2:6" x14ac:dyDescent="0.25">
      <c r="B38" s="7" t="s">
        <v>82</v>
      </c>
    </row>
  </sheetData>
  <mergeCells count="10">
    <mergeCell ref="B33:F33"/>
    <mergeCell ref="B25:F25"/>
    <mergeCell ref="B13:F13"/>
    <mergeCell ref="B16:F16"/>
    <mergeCell ref="B6:F6"/>
    <mergeCell ref="B11:F11"/>
    <mergeCell ref="B12:F12"/>
    <mergeCell ref="B14:F14"/>
    <mergeCell ref="B15:F15"/>
    <mergeCell ref="B32:F32"/>
  </mergeCells>
  <pageMargins left="0" right="0" top="0.78740157480314965" bottom="0.78740157480314965" header="0.31496062992125984" footer="0.31496062992125984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7" tint="0.39997558519241921"/>
  </sheetPr>
  <dimension ref="A1:BL109"/>
  <sheetViews>
    <sheetView workbookViewId="0">
      <selection activeCell="M25" sqref="M25"/>
    </sheetView>
  </sheetViews>
  <sheetFormatPr baseColWidth="10" defaultRowHeight="15" x14ac:dyDescent="0.25"/>
  <cols>
    <col min="2" max="2" width="20.5703125" customWidth="1"/>
    <col min="51" max="64" width="11.42578125" style="39"/>
  </cols>
  <sheetData>
    <row r="1" spans="1:57" x14ac:dyDescent="0.25">
      <c r="A1" s="31" t="s">
        <v>84</v>
      </c>
    </row>
    <row r="3" spans="1:57" x14ac:dyDescent="0.25">
      <c r="A3" s="185" t="s">
        <v>49</v>
      </c>
      <c r="C3" s="186" t="s">
        <v>47</v>
      </c>
      <c r="D3" s="30"/>
      <c r="E3" s="186" t="s">
        <v>107</v>
      </c>
      <c r="F3" s="30"/>
      <c r="G3" s="186" t="s">
        <v>108</v>
      </c>
      <c r="H3" s="30"/>
      <c r="I3" s="186" t="s">
        <v>109</v>
      </c>
      <c r="J3" s="30"/>
      <c r="K3" s="186" t="s">
        <v>110</v>
      </c>
      <c r="L3" s="30"/>
      <c r="M3" s="186" t="s">
        <v>111</v>
      </c>
      <c r="N3" s="30"/>
      <c r="O3" s="186" t="s">
        <v>112</v>
      </c>
      <c r="P3" s="30"/>
      <c r="Q3" s="186" t="s">
        <v>113</v>
      </c>
      <c r="R3" s="30"/>
      <c r="S3" s="186" t="s">
        <v>114</v>
      </c>
      <c r="T3" s="30"/>
      <c r="U3" s="186" t="s">
        <v>115</v>
      </c>
      <c r="V3" s="30"/>
      <c r="W3" s="186" t="s">
        <v>116</v>
      </c>
      <c r="X3" s="30"/>
      <c r="Y3" s="186" t="s">
        <v>117</v>
      </c>
      <c r="Z3" s="30"/>
      <c r="AA3" s="186" t="s">
        <v>118</v>
      </c>
      <c r="AB3" s="30"/>
      <c r="AC3" s="186" t="s">
        <v>119</v>
      </c>
      <c r="AD3" s="30"/>
      <c r="AE3" s="186" t="s">
        <v>120</v>
      </c>
      <c r="AF3" s="30"/>
      <c r="AG3" s="186" t="s">
        <v>121</v>
      </c>
      <c r="AH3" s="30"/>
      <c r="AI3" s="186" t="s">
        <v>122</v>
      </c>
      <c r="AJ3" s="30"/>
      <c r="AK3" s="186" t="s">
        <v>123</v>
      </c>
      <c r="AL3" s="30"/>
      <c r="AM3" s="186" t="s">
        <v>124</v>
      </c>
      <c r="AN3" s="30"/>
      <c r="AO3" s="186" t="s">
        <v>125</v>
      </c>
      <c r="AP3" s="30"/>
      <c r="AQ3" s="186" t="s">
        <v>126</v>
      </c>
      <c r="AR3" s="30"/>
      <c r="AS3" s="186" t="s">
        <v>127</v>
      </c>
      <c r="AT3" s="30"/>
      <c r="AU3" s="186" t="s">
        <v>128</v>
      </c>
      <c r="AV3" s="30"/>
      <c r="AW3" s="186" t="s">
        <v>129</v>
      </c>
      <c r="AX3" s="30"/>
      <c r="AY3" s="188" t="s">
        <v>102</v>
      </c>
      <c r="AZ3" s="30"/>
      <c r="BB3" s="39" t="s">
        <v>105</v>
      </c>
    </row>
    <row r="4" spans="1:57" x14ac:dyDescent="0.25">
      <c r="C4" s="191" t="s">
        <v>75</v>
      </c>
      <c r="D4" s="193" t="s">
        <v>76</v>
      </c>
      <c r="E4" s="191" t="s">
        <v>75</v>
      </c>
      <c r="F4" s="193" t="s">
        <v>76</v>
      </c>
      <c r="G4" s="191" t="s">
        <v>75</v>
      </c>
      <c r="H4" s="193" t="s">
        <v>76</v>
      </c>
      <c r="I4" s="191" t="s">
        <v>75</v>
      </c>
      <c r="J4" s="193" t="s">
        <v>76</v>
      </c>
      <c r="K4" s="191" t="s">
        <v>75</v>
      </c>
      <c r="L4" s="193" t="s">
        <v>76</v>
      </c>
      <c r="M4" s="191" t="s">
        <v>75</v>
      </c>
      <c r="N4" s="193" t="s">
        <v>76</v>
      </c>
      <c r="O4" s="191" t="s">
        <v>75</v>
      </c>
      <c r="P4" s="193" t="s">
        <v>76</v>
      </c>
      <c r="Q4" s="191" t="s">
        <v>75</v>
      </c>
      <c r="R4" s="193" t="s">
        <v>76</v>
      </c>
      <c r="S4" s="191" t="s">
        <v>75</v>
      </c>
      <c r="T4" s="193" t="s">
        <v>76</v>
      </c>
      <c r="U4" s="191" t="s">
        <v>75</v>
      </c>
      <c r="V4" s="193" t="s">
        <v>76</v>
      </c>
      <c r="W4" s="191" t="s">
        <v>75</v>
      </c>
      <c r="X4" s="193" t="s">
        <v>76</v>
      </c>
      <c r="Y4" s="191" t="s">
        <v>75</v>
      </c>
      <c r="Z4" s="193" t="s">
        <v>76</v>
      </c>
      <c r="AA4" s="191" t="s">
        <v>75</v>
      </c>
      <c r="AB4" s="193" t="s">
        <v>76</v>
      </c>
      <c r="AC4" s="191" t="s">
        <v>75</v>
      </c>
      <c r="AD4" s="193" t="s">
        <v>76</v>
      </c>
      <c r="AE4" s="191" t="s">
        <v>75</v>
      </c>
      <c r="AF4" s="193" t="s">
        <v>76</v>
      </c>
      <c r="AG4" s="191" t="s">
        <v>75</v>
      </c>
      <c r="AH4" s="193" t="s">
        <v>76</v>
      </c>
      <c r="AI4" s="191" t="s">
        <v>75</v>
      </c>
      <c r="AJ4" s="193" t="s">
        <v>76</v>
      </c>
      <c r="AK4" s="191" t="s">
        <v>75</v>
      </c>
      <c r="AL4" s="193" t="s">
        <v>76</v>
      </c>
      <c r="AM4" s="191" t="s">
        <v>75</v>
      </c>
      <c r="AN4" s="193" t="s">
        <v>76</v>
      </c>
      <c r="AO4" s="191" t="s">
        <v>75</v>
      </c>
      <c r="AP4" s="193" t="s">
        <v>76</v>
      </c>
      <c r="AQ4" s="191" t="s">
        <v>75</v>
      </c>
      <c r="AR4" s="193" t="s">
        <v>76</v>
      </c>
      <c r="AS4" s="191" t="s">
        <v>75</v>
      </c>
      <c r="AT4" s="193" t="s">
        <v>76</v>
      </c>
      <c r="AU4" s="191" t="s">
        <v>75</v>
      </c>
      <c r="AV4" s="193" t="s">
        <v>76</v>
      </c>
      <c r="AW4" s="191" t="s">
        <v>75</v>
      </c>
      <c r="AX4" s="193" t="s">
        <v>76</v>
      </c>
      <c r="AY4" s="194" t="s">
        <v>75</v>
      </c>
      <c r="AZ4" s="195" t="s">
        <v>76</v>
      </c>
    </row>
    <row r="5" spans="1:57" x14ac:dyDescent="0.25">
      <c r="A5" s="187" t="s">
        <v>50</v>
      </c>
      <c r="B5" s="196" t="s">
        <v>98</v>
      </c>
      <c r="C5" s="199">
        <v>125103</v>
      </c>
      <c r="D5" s="204">
        <v>121614</v>
      </c>
      <c r="E5" s="204">
        <v>362</v>
      </c>
      <c r="F5" s="204">
        <v>324</v>
      </c>
      <c r="G5" s="204">
        <v>6821</v>
      </c>
      <c r="H5" s="204">
        <v>6733</v>
      </c>
      <c r="I5" s="204">
        <v>5081</v>
      </c>
      <c r="J5" s="204">
        <v>4990</v>
      </c>
      <c r="K5" s="204">
        <v>1992</v>
      </c>
      <c r="L5" s="204">
        <v>1770</v>
      </c>
      <c r="M5" s="204">
        <v>3689</v>
      </c>
      <c r="N5" s="204">
        <v>3551</v>
      </c>
      <c r="O5" s="204">
        <v>1687</v>
      </c>
      <c r="P5" s="204">
        <v>1588</v>
      </c>
      <c r="Q5" s="204">
        <v>1296</v>
      </c>
      <c r="R5" s="204">
        <v>1287</v>
      </c>
      <c r="S5" s="204">
        <v>992</v>
      </c>
      <c r="T5" s="204">
        <v>857</v>
      </c>
      <c r="U5" s="204">
        <v>1697</v>
      </c>
      <c r="V5" s="204">
        <v>1622</v>
      </c>
      <c r="W5" s="204">
        <v>17022</v>
      </c>
      <c r="X5" s="204">
        <v>17087</v>
      </c>
      <c r="Y5" s="204">
        <v>8409</v>
      </c>
      <c r="Z5" s="204">
        <v>8600</v>
      </c>
      <c r="AA5" s="204">
        <v>7557</v>
      </c>
      <c r="AB5" s="204">
        <v>7532</v>
      </c>
      <c r="AC5" s="204">
        <v>2360</v>
      </c>
      <c r="AD5" s="204">
        <v>2070</v>
      </c>
      <c r="AE5" s="204">
        <v>5551</v>
      </c>
      <c r="AF5" s="204">
        <v>5121</v>
      </c>
      <c r="AG5" s="204">
        <v>5699</v>
      </c>
      <c r="AH5" s="204">
        <v>5701</v>
      </c>
      <c r="AI5" s="204">
        <v>6888</v>
      </c>
      <c r="AJ5" s="204">
        <v>7084</v>
      </c>
      <c r="AK5" s="204">
        <v>3355</v>
      </c>
      <c r="AL5" s="204">
        <v>3389</v>
      </c>
      <c r="AM5" s="204">
        <v>2074</v>
      </c>
      <c r="AN5" s="204">
        <v>2086</v>
      </c>
      <c r="AO5" s="204">
        <v>3559</v>
      </c>
      <c r="AP5" s="204">
        <v>3349</v>
      </c>
      <c r="AQ5" s="204">
        <v>6749</v>
      </c>
      <c r="AR5" s="204">
        <v>6811</v>
      </c>
      <c r="AS5" s="204">
        <v>13027</v>
      </c>
      <c r="AT5" s="204">
        <v>12329</v>
      </c>
      <c r="AU5" s="204">
        <v>12866</v>
      </c>
      <c r="AV5" s="204">
        <v>11626</v>
      </c>
      <c r="AW5" s="204">
        <v>6372</v>
      </c>
      <c r="AX5" s="204">
        <v>6106</v>
      </c>
      <c r="AY5" s="204">
        <v>125105</v>
      </c>
      <c r="AZ5" s="204">
        <v>121613</v>
      </c>
      <c r="BB5" s="65">
        <f>+AY5-C5</f>
        <v>2</v>
      </c>
      <c r="BE5" s="65"/>
    </row>
    <row r="6" spans="1:57" x14ac:dyDescent="0.25">
      <c r="A6" s="30"/>
      <c r="B6" s="197" t="s">
        <v>99</v>
      </c>
      <c r="C6" s="200">
        <v>12225</v>
      </c>
      <c r="D6" s="205">
        <v>12026</v>
      </c>
      <c r="E6" s="205">
        <v>23</v>
      </c>
      <c r="F6" s="205">
        <v>23</v>
      </c>
      <c r="G6" s="205">
        <v>603</v>
      </c>
      <c r="H6" s="205">
        <v>564</v>
      </c>
      <c r="I6" s="205">
        <v>448</v>
      </c>
      <c r="J6" s="205">
        <v>451</v>
      </c>
      <c r="K6" s="205">
        <v>157</v>
      </c>
      <c r="L6" s="205">
        <v>138</v>
      </c>
      <c r="M6" s="205">
        <v>345</v>
      </c>
      <c r="N6" s="205">
        <v>327</v>
      </c>
      <c r="O6" s="205">
        <v>122</v>
      </c>
      <c r="P6" s="205">
        <v>106</v>
      </c>
      <c r="Q6" s="205">
        <v>93</v>
      </c>
      <c r="R6" s="205">
        <v>99</v>
      </c>
      <c r="S6" s="205">
        <v>70</v>
      </c>
      <c r="T6" s="205">
        <v>67</v>
      </c>
      <c r="U6" s="205">
        <v>118</v>
      </c>
      <c r="V6" s="205">
        <v>127</v>
      </c>
      <c r="W6" s="205">
        <v>1858</v>
      </c>
      <c r="X6" s="205">
        <v>1813</v>
      </c>
      <c r="Y6" s="205">
        <v>905</v>
      </c>
      <c r="Z6" s="205">
        <v>891</v>
      </c>
      <c r="AA6" s="205">
        <v>799</v>
      </c>
      <c r="AB6" s="205">
        <v>790</v>
      </c>
      <c r="AC6" s="205">
        <v>208</v>
      </c>
      <c r="AD6" s="205">
        <v>166</v>
      </c>
      <c r="AE6" s="205">
        <v>487</v>
      </c>
      <c r="AF6" s="205">
        <v>488</v>
      </c>
      <c r="AG6" s="205">
        <v>499</v>
      </c>
      <c r="AH6" s="205">
        <v>544</v>
      </c>
      <c r="AI6" s="205">
        <v>648</v>
      </c>
      <c r="AJ6" s="205">
        <v>713</v>
      </c>
      <c r="AK6" s="205">
        <v>334</v>
      </c>
      <c r="AL6" s="205">
        <v>356</v>
      </c>
      <c r="AM6" s="205">
        <v>155</v>
      </c>
      <c r="AN6" s="205">
        <v>148</v>
      </c>
      <c r="AO6" s="205">
        <v>309</v>
      </c>
      <c r="AP6" s="205">
        <v>296</v>
      </c>
      <c r="AQ6" s="205">
        <v>690</v>
      </c>
      <c r="AR6" s="205">
        <v>741</v>
      </c>
      <c r="AS6" s="205">
        <v>1327</v>
      </c>
      <c r="AT6" s="205">
        <v>1358</v>
      </c>
      <c r="AU6" s="205">
        <v>1405</v>
      </c>
      <c r="AV6" s="205">
        <v>1180</v>
      </c>
      <c r="AW6" s="205">
        <v>622</v>
      </c>
      <c r="AX6" s="209">
        <v>640</v>
      </c>
      <c r="AY6" s="213">
        <v>12225</v>
      </c>
      <c r="AZ6" s="212">
        <v>12026</v>
      </c>
      <c r="BB6" s="65">
        <f t="shared" ref="BB6:BB52" si="0">+AY6-C6</f>
        <v>0</v>
      </c>
      <c r="BE6" s="65"/>
    </row>
    <row r="7" spans="1:57" x14ac:dyDescent="0.25">
      <c r="A7" s="30"/>
      <c r="B7" s="197" t="s">
        <v>100</v>
      </c>
      <c r="C7" s="201">
        <v>78712</v>
      </c>
      <c r="D7" s="206">
        <v>77324</v>
      </c>
      <c r="E7" s="206">
        <v>214</v>
      </c>
      <c r="F7" s="206">
        <v>191</v>
      </c>
      <c r="G7" s="206">
        <v>4325</v>
      </c>
      <c r="H7" s="206">
        <v>4330</v>
      </c>
      <c r="I7" s="206">
        <v>3213</v>
      </c>
      <c r="J7" s="206">
        <v>3151</v>
      </c>
      <c r="K7" s="206">
        <v>1316</v>
      </c>
      <c r="L7" s="206">
        <v>1158</v>
      </c>
      <c r="M7" s="206">
        <v>2360</v>
      </c>
      <c r="N7" s="206">
        <v>2312</v>
      </c>
      <c r="O7" s="206">
        <v>1105</v>
      </c>
      <c r="P7" s="206">
        <v>1049</v>
      </c>
      <c r="Q7" s="206">
        <v>842</v>
      </c>
      <c r="R7" s="206">
        <v>850</v>
      </c>
      <c r="S7" s="206">
        <v>634</v>
      </c>
      <c r="T7" s="206">
        <v>531</v>
      </c>
      <c r="U7" s="206">
        <v>1155</v>
      </c>
      <c r="V7" s="206">
        <v>1081</v>
      </c>
      <c r="W7" s="206">
        <v>10780</v>
      </c>
      <c r="X7" s="206">
        <v>10964</v>
      </c>
      <c r="Y7" s="206">
        <v>5143</v>
      </c>
      <c r="Z7" s="206">
        <v>5440</v>
      </c>
      <c r="AA7" s="206">
        <v>4680</v>
      </c>
      <c r="AB7" s="206">
        <v>4750</v>
      </c>
      <c r="AC7" s="206">
        <v>1441</v>
      </c>
      <c r="AD7" s="206">
        <v>1300</v>
      </c>
      <c r="AE7" s="206">
        <v>3526</v>
      </c>
      <c r="AF7" s="206">
        <v>3272</v>
      </c>
      <c r="AG7" s="206">
        <v>3623</v>
      </c>
      <c r="AH7" s="206">
        <v>3648</v>
      </c>
      <c r="AI7" s="206">
        <v>4312</v>
      </c>
      <c r="AJ7" s="206">
        <v>4499</v>
      </c>
      <c r="AK7" s="206">
        <v>2074</v>
      </c>
      <c r="AL7" s="206">
        <v>2174</v>
      </c>
      <c r="AM7" s="206">
        <v>1304</v>
      </c>
      <c r="AN7" s="206">
        <v>1317</v>
      </c>
      <c r="AO7" s="206">
        <v>2171</v>
      </c>
      <c r="AP7" s="206">
        <v>2077</v>
      </c>
      <c r="AQ7" s="206">
        <v>4231</v>
      </c>
      <c r="AR7" s="206">
        <v>4273</v>
      </c>
      <c r="AS7" s="206">
        <v>8163</v>
      </c>
      <c r="AT7" s="206">
        <v>7697</v>
      </c>
      <c r="AU7" s="206">
        <v>8069</v>
      </c>
      <c r="AV7" s="206">
        <v>7376</v>
      </c>
      <c r="AW7" s="206">
        <v>4031</v>
      </c>
      <c r="AX7" s="210">
        <v>3884</v>
      </c>
      <c r="AY7" s="213">
        <v>78712</v>
      </c>
      <c r="AZ7" s="212">
        <v>77324</v>
      </c>
      <c r="BB7" s="65">
        <f t="shared" si="0"/>
        <v>0</v>
      </c>
      <c r="BE7" s="65"/>
    </row>
    <row r="8" spans="1:57" x14ac:dyDescent="0.25">
      <c r="A8" s="30"/>
      <c r="B8" s="197" t="s">
        <v>101</v>
      </c>
      <c r="C8" s="201">
        <v>34166</v>
      </c>
      <c r="D8" s="206">
        <v>32264</v>
      </c>
      <c r="E8" s="206">
        <v>125</v>
      </c>
      <c r="F8" s="206">
        <v>110</v>
      </c>
      <c r="G8" s="206">
        <v>1893</v>
      </c>
      <c r="H8" s="206">
        <v>1839</v>
      </c>
      <c r="I8" s="206">
        <v>1420</v>
      </c>
      <c r="J8" s="206">
        <v>1388</v>
      </c>
      <c r="K8" s="206">
        <v>519</v>
      </c>
      <c r="L8" s="206">
        <v>474</v>
      </c>
      <c r="M8" s="206">
        <v>984</v>
      </c>
      <c r="N8" s="206">
        <v>912</v>
      </c>
      <c r="O8" s="206">
        <v>460</v>
      </c>
      <c r="P8" s="206">
        <v>433</v>
      </c>
      <c r="Q8" s="206">
        <v>361</v>
      </c>
      <c r="R8" s="206">
        <v>338</v>
      </c>
      <c r="S8" s="206">
        <v>288</v>
      </c>
      <c r="T8" s="206">
        <v>259</v>
      </c>
      <c r="U8" s="206">
        <v>424</v>
      </c>
      <c r="V8" s="206">
        <v>414</v>
      </c>
      <c r="W8" s="206">
        <v>4384</v>
      </c>
      <c r="X8" s="206">
        <v>4310</v>
      </c>
      <c r="Y8" s="206">
        <v>2361</v>
      </c>
      <c r="Z8" s="206">
        <v>2269</v>
      </c>
      <c r="AA8" s="206">
        <v>2078</v>
      </c>
      <c r="AB8" s="206">
        <v>1992</v>
      </c>
      <c r="AC8" s="206">
        <v>711</v>
      </c>
      <c r="AD8" s="206">
        <v>604</v>
      </c>
      <c r="AE8" s="206">
        <v>1538</v>
      </c>
      <c r="AF8" s="206">
        <v>1361</v>
      </c>
      <c r="AG8" s="206">
        <v>1577</v>
      </c>
      <c r="AH8" s="206">
        <v>1509</v>
      </c>
      <c r="AI8" s="206">
        <v>1928</v>
      </c>
      <c r="AJ8" s="206">
        <v>1872</v>
      </c>
      <c r="AK8" s="206">
        <v>947</v>
      </c>
      <c r="AL8" s="206">
        <v>859</v>
      </c>
      <c r="AM8" s="206">
        <v>615</v>
      </c>
      <c r="AN8" s="206">
        <v>621</v>
      </c>
      <c r="AO8" s="206">
        <v>1079</v>
      </c>
      <c r="AP8" s="206">
        <v>976</v>
      </c>
      <c r="AQ8" s="206">
        <v>1828</v>
      </c>
      <c r="AR8" s="206">
        <v>1797</v>
      </c>
      <c r="AS8" s="206">
        <v>3537</v>
      </c>
      <c r="AT8" s="206">
        <v>3274</v>
      </c>
      <c r="AU8" s="206">
        <v>3392</v>
      </c>
      <c r="AV8" s="206">
        <v>3070</v>
      </c>
      <c r="AW8" s="206">
        <v>1719</v>
      </c>
      <c r="AX8" s="210">
        <v>1582</v>
      </c>
      <c r="AY8" s="213">
        <v>34168</v>
      </c>
      <c r="AZ8" s="212">
        <v>32263</v>
      </c>
      <c r="BB8" s="65">
        <f t="shared" si="0"/>
        <v>2</v>
      </c>
      <c r="BE8" s="65"/>
    </row>
    <row r="9" spans="1:57" x14ac:dyDescent="0.25">
      <c r="A9" s="30"/>
      <c r="B9" s="197" t="s">
        <v>51</v>
      </c>
      <c r="C9" s="201">
        <v>56044</v>
      </c>
      <c r="D9" s="206">
        <v>56975</v>
      </c>
      <c r="E9" s="206">
        <v>49</v>
      </c>
      <c r="F9" s="206">
        <v>53</v>
      </c>
      <c r="G9" s="206">
        <v>2718</v>
      </c>
      <c r="H9" s="206">
        <v>2794</v>
      </c>
      <c r="I9" s="206">
        <v>1756</v>
      </c>
      <c r="J9" s="206">
        <v>1792</v>
      </c>
      <c r="K9" s="206">
        <v>742</v>
      </c>
      <c r="L9" s="206">
        <v>705</v>
      </c>
      <c r="M9" s="206">
        <v>1549</v>
      </c>
      <c r="N9" s="206">
        <v>1599</v>
      </c>
      <c r="O9" s="206">
        <v>540</v>
      </c>
      <c r="P9" s="206">
        <v>552</v>
      </c>
      <c r="Q9" s="206">
        <v>292</v>
      </c>
      <c r="R9" s="206">
        <v>291</v>
      </c>
      <c r="S9" s="206">
        <v>230</v>
      </c>
      <c r="T9" s="206">
        <v>196</v>
      </c>
      <c r="U9" s="206">
        <v>437</v>
      </c>
      <c r="V9" s="206">
        <v>440</v>
      </c>
      <c r="W9" s="206">
        <v>9501</v>
      </c>
      <c r="X9" s="206">
        <v>9899</v>
      </c>
      <c r="Y9" s="206">
        <v>4329</v>
      </c>
      <c r="Z9" s="206">
        <v>4643</v>
      </c>
      <c r="AA9" s="206">
        <v>3642</v>
      </c>
      <c r="AB9" s="206">
        <v>3847</v>
      </c>
      <c r="AC9" s="206">
        <v>787</v>
      </c>
      <c r="AD9" s="206">
        <v>718</v>
      </c>
      <c r="AE9" s="206">
        <v>2333</v>
      </c>
      <c r="AF9" s="206">
        <v>2180</v>
      </c>
      <c r="AG9" s="206">
        <v>2549</v>
      </c>
      <c r="AH9" s="206">
        <v>2677</v>
      </c>
      <c r="AI9" s="206">
        <v>3330</v>
      </c>
      <c r="AJ9" s="206">
        <v>3555</v>
      </c>
      <c r="AK9" s="206">
        <v>1449</v>
      </c>
      <c r="AL9" s="206">
        <v>1526</v>
      </c>
      <c r="AM9" s="206">
        <v>592</v>
      </c>
      <c r="AN9" s="206">
        <v>631</v>
      </c>
      <c r="AO9" s="206">
        <v>1252</v>
      </c>
      <c r="AP9" s="206">
        <v>1237</v>
      </c>
      <c r="AQ9" s="206">
        <v>3362</v>
      </c>
      <c r="AR9" s="206">
        <v>3513</v>
      </c>
      <c r="AS9" s="206">
        <v>6529</v>
      </c>
      <c r="AT9" s="206">
        <v>6325</v>
      </c>
      <c r="AU9" s="206">
        <v>5392</v>
      </c>
      <c r="AV9" s="206">
        <v>5079</v>
      </c>
      <c r="AW9" s="206">
        <v>2684</v>
      </c>
      <c r="AX9" s="210">
        <v>2722</v>
      </c>
      <c r="AY9" s="213">
        <v>56044</v>
      </c>
      <c r="AZ9" s="212">
        <v>56974</v>
      </c>
      <c r="BB9" s="65">
        <f t="shared" si="0"/>
        <v>0</v>
      </c>
      <c r="BE9" s="65"/>
    </row>
    <row r="10" spans="1:57" x14ac:dyDescent="0.25">
      <c r="A10" s="30"/>
      <c r="B10" s="197" t="s">
        <v>52</v>
      </c>
      <c r="C10" s="201">
        <v>63170</v>
      </c>
      <c r="D10" s="206">
        <v>63528</v>
      </c>
      <c r="E10" s="206">
        <v>121</v>
      </c>
      <c r="F10" s="206">
        <v>109</v>
      </c>
      <c r="G10" s="206">
        <v>3351</v>
      </c>
      <c r="H10" s="206">
        <v>3482</v>
      </c>
      <c r="I10" s="206">
        <v>2353</v>
      </c>
      <c r="J10" s="206">
        <v>2370</v>
      </c>
      <c r="K10" s="206">
        <v>947</v>
      </c>
      <c r="L10" s="206">
        <v>840</v>
      </c>
      <c r="M10" s="206">
        <v>1950</v>
      </c>
      <c r="N10" s="206">
        <v>1977</v>
      </c>
      <c r="O10" s="206">
        <v>762</v>
      </c>
      <c r="P10" s="206">
        <v>710</v>
      </c>
      <c r="Q10" s="206">
        <v>561</v>
      </c>
      <c r="R10" s="206">
        <v>530</v>
      </c>
      <c r="S10" s="206">
        <v>427</v>
      </c>
      <c r="T10" s="206">
        <v>352</v>
      </c>
      <c r="U10" s="206">
        <v>773</v>
      </c>
      <c r="V10" s="206">
        <v>737</v>
      </c>
      <c r="W10" s="206">
        <v>10094</v>
      </c>
      <c r="X10" s="206">
        <v>10447</v>
      </c>
      <c r="Y10" s="206">
        <v>4165</v>
      </c>
      <c r="Z10" s="206">
        <v>4376</v>
      </c>
      <c r="AA10" s="206">
        <v>4025</v>
      </c>
      <c r="AB10" s="206">
        <v>4245</v>
      </c>
      <c r="AC10" s="206">
        <v>1074</v>
      </c>
      <c r="AD10" s="206">
        <v>980</v>
      </c>
      <c r="AE10" s="206">
        <v>2748</v>
      </c>
      <c r="AF10" s="206">
        <v>2634</v>
      </c>
      <c r="AG10" s="206">
        <v>3150</v>
      </c>
      <c r="AH10" s="206">
        <v>3314</v>
      </c>
      <c r="AI10" s="206">
        <v>3944</v>
      </c>
      <c r="AJ10" s="206">
        <v>4262</v>
      </c>
      <c r="AK10" s="206">
        <v>1833</v>
      </c>
      <c r="AL10" s="206">
        <v>1992</v>
      </c>
      <c r="AM10" s="206">
        <v>927</v>
      </c>
      <c r="AN10" s="206">
        <v>1033</v>
      </c>
      <c r="AO10" s="206">
        <v>1588</v>
      </c>
      <c r="AP10" s="206">
        <v>1516</v>
      </c>
      <c r="AQ10" s="206">
        <v>3751</v>
      </c>
      <c r="AR10" s="206">
        <v>3830</v>
      </c>
      <c r="AS10" s="206">
        <v>6277</v>
      </c>
      <c r="AT10" s="206">
        <v>5996</v>
      </c>
      <c r="AU10" s="206">
        <v>5533</v>
      </c>
      <c r="AV10" s="206">
        <v>5005</v>
      </c>
      <c r="AW10" s="206">
        <v>2816</v>
      </c>
      <c r="AX10" s="210">
        <v>2791</v>
      </c>
      <c r="AY10" s="213">
        <v>63170</v>
      </c>
      <c r="AZ10" s="212">
        <v>63528</v>
      </c>
      <c r="BB10" s="65">
        <f t="shared" si="0"/>
        <v>0</v>
      </c>
      <c r="BE10" s="65"/>
    </row>
    <row r="11" spans="1:57" x14ac:dyDescent="0.25">
      <c r="A11" s="30"/>
      <c r="B11" s="197" t="s">
        <v>53</v>
      </c>
      <c r="C11" s="201">
        <v>19034</v>
      </c>
      <c r="D11" s="206">
        <v>17400</v>
      </c>
      <c r="E11" s="206">
        <v>41</v>
      </c>
      <c r="F11" s="206">
        <v>43</v>
      </c>
      <c r="G11" s="206">
        <v>1199</v>
      </c>
      <c r="H11" s="206">
        <v>1131</v>
      </c>
      <c r="I11" s="206">
        <v>921</v>
      </c>
      <c r="J11" s="206">
        <v>843</v>
      </c>
      <c r="K11" s="206">
        <v>343</v>
      </c>
      <c r="L11" s="206">
        <v>313</v>
      </c>
      <c r="M11" s="206">
        <v>572</v>
      </c>
      <c r="N11" s="206">
        <v>495</v>
      </c>
      <c r="O11" s="206">
        <v>256</v>
      </c>
      <c r="P11" s="206">
        <v>231</v>
      </c>
      <c r="Q11" s="206">
        <v>151</v>
      </c>
      <c r="R11" s="206">
        <v>130</v>
      </c>
      <c r="S11" s="206">
        <v>117</v>
      </c>
      <c r="T11" s="206">
        <v>92</v>
      </c>
      <c r="U11" s="206">
        <v>124</v>
      </c>
      <c r="V11" s="206">
        <v>112</v>
      </c>
      <c r="W11" s="206">
        <v>2167</v>
      </c>
      <c r="X11" s="206">
        <v>2237</v>
      </c>
      <c r="Y11" s="206">
        <v>1813</v>
      </c>
      <c r="Z11" s="206">
        <v>1609</v>
      </c>
      <c r="AA11" s="206">
        <v>1225</v>
      </c>
      <c r="AB11" s="206">
        <v>1152</v>
      </c>
      <c r="AC11" s="206">
        <v>296</v>
      </c>
      <c r="AD11" s="206">
        <v>270</v>
      </c>
      <c r="AE11" s="206">
        <v>803</v>
      </c>
      <c r="AF11" s="206">
        <v>749</v>
      </c>
      <c r="AG11" s="206">
        <v>1151</v>
      </c>
      <c r="AH11" s="206">
        <v>1060</v>
      </c>
      <c r="AI11" s="206">
        <v>865</v>
      </c>
      <c r="AJ11" s="206">
        <v>633</v>
      </c>
      <c r="AK11" s="206">
        <v>376</v>
      </c>
      <c r="AL11" s="206">
        <v>272</v>
      </c>
      <c r="AM11" s="206">
        <v>216</v>
      </c>
      <c r="AN11" s="206">
        <v>164</v>
      </c>
      <c r="AO11" s="206">
        <v>341</v>
      </c>
      <c r="AP11" s="206">
        <v>301</v>
      </c>
      <c r="AQ11" s="206">
        <v>1153</v>
      </c>
      <c r="AR11" s="206">
        <v>1348</v>
      </c>
      <c r="AS11" s="206">
        <v>2142</v>
      </c>
      <c r="AT11" s="206">
        <v>1868</v>
      </c>
      <c r="AU11" s="206">
        <v>1702</v>
      </c>
      <c r="AV11" s="206">
        <v>1439</v>
      </c>
      <c r="AW11" s="206">
        <v>1061</v>
      </c>
      <c r="AX11" s="210">
        <v>908</v>
      </c>
      <c r="AY11" s="213">
        <v>19035</v>
      </c>
      <c r="AZ11" s="212">
        <v>17400</v>
      </c>
      <c r="BB11" s="65">
        <f t="shared" si="0"/>
        <v>1</v>
      </c>
      <c r="BE11" s="65"/>
    </row>
    <row r="12" spans="1:57" x14ac:dyDescent="0.25">
      <c r="A12" s="30"/>
      <c r="B12" s="197" t="s">
        <v>130</v>
      </c>
      <c r="C12" s="201">
        <v>2926</v>
      </c>
      <c r="D12" s="206">
        <v>2465</v>
      </c>
      <c r="E12" s="206">
        <v>4</v>
      </c>
      <c r="F12" s="206">
        <v>1</v>
      </c>
      <c r="G12" s="206">
        <v>154</v>
      </c>
      <c r="H12" s="206">
        <v>119</v>
      </c>
      <c r="I12" s="206">
        <v>105</v>
      </c>
      <c r="J12" s="206">
        <v>82</v>
      </c>
      <c r="K12" s="206">
        <v>37</v>
      </c>
      <c r="L12" s="206">
        <v>34</v>
      </c>
      <c r="M12" s="206">
        <v>82</v>
      </c>
      <c r="N12" s="206">
        <v>80</v>
      </c>
      <c r="O12" s="206">
        <v>27</v>
      </c>
      <c r="P12" s="206">
        <v>24</v>
      </c>
      <c r="Q12" s="206">
        <v>15</v>
      </c>
      <c r="R12" s="206">
        <v>14</v>
      </c>
      <c r="S12" s="206">
        <v>19</v>
      </c>
      <c r="T12" s="206">
        <v>14</v>
      </c>
      <c r="U12" s="206">
        <v>21</v>
      </c>
      <c r="V12" s="206">
        <v>23</v>
      </c>
      <c r="W12" s="206">
        <v>350</v>
      </c>
      <c r="X12" s="206">
        <v>344</v>
      </c>
      <c r="Y12" s="206">
        <v>225</v>
      </c>
      <c r="Z12" s="206">
        <v>213</v>
      </c>
      <c r="AA12" s="206">
        <v>188</v>
      </c>
      <c r="AB12" s="206">
        <v>167</v>
      </c>
      <c r="AC12" s="206">
        <v>64</v>
      </c>
      <c r="AD12" s="206">
        <v>50</v>
      </c>
      <c r="AE12" s="206">
        <v>131</v>
      </c>
      <c r="AF12" s="206">
        <v>104</v>
      </c>
      <c r="AG12" s="206">
        <v>135</v>
      </c>
      <c r="AH12" s="206">
        <v>102</v>
      </c>
      <c r="AI12" s="206">
        <v>162</v>
      </c>
      <c r="AJ12" s="206">
        <v>143</v>
      </c>
      <c r="AK12" s="206">
        <v>77</v>
      </c>
      <c r="AL12" s="206">
        <v>54</v>
      </c>
      <c r="AM12" s="206">
        <v>36</v>
      </c>
      <c r="AN12" s="206">
        <v>24</v>
      </c>
      <c r="AO12" s="206">
        <v>74</v>
      </c>
      <c r="AP12" s="206">
        <v>51</v>
      </c>
      <c r="AQ12" s="206">
        <v>164</v>
      </c>
      <c r="AR12" s="206">
        <v>149</v>
      </c>
      <c r="AS12" s="206">
        <v>387</v>
      </c>
      <c r="AT12" s="206">
        <v>299</v>
      </c>
      <c r="AU12" s="206">
        <v>306</v>
      </c>
      <c r="AV12" s="206">
        <v>230</v>
      </c>
      <c r="AW12" s="206">
        <v>163</v>
      </c>
      <c r="AX12" s="210">
        <v>144</v>
      </c>
      <c r="AY12" s="213">
        <v>2926</v>
      </c>
      <c r="AZ12" s="212">
        <v>2465</v>
      </c>
      <c r="BB12" s="65">
        <f t="shared" si="0"/>
        <v>0</v>
      </c>
      <c r="BE12" s="65"/>
    </row>
    <row r="13" spans="1:57" x14ac:dyDescent="0.25">
      <c r="A13" s="30"/>
      <c r="B13" s="197" t="s">
        <v>131</v>
      </c>
      <c r="C13" s="201">
        <v>51051</v>
      </c>
      <c r="D13" s="206">
        <v>43823</v>
      </c>
      <c r="E13" s="206">
        <v>148</v>
      </c>
      <c r="F13" s="206">
        <v>117</v>
      </c>
      <c r="G13" s="206">
        <v>2982</v>
      </c>
      <c r="H13" s="206">
        <v>2748</v>
      </c>
      <c r="I13" s="206">
        <v>2067</v>
      </c>
      <c r="J13" s="206">
        <v>1707</v>
      </c>
      <c r="K13" s="206">
        <v>802</v>
      </c>
      <c r="L13" s="206">
        <v>626</v>
      </c>
      <c r="M13" s="206">
        <v>1423</v>
      </c>
      <c r="N13" s="206">
        <v>1217</v>
      </c>
      <c r="O13" s="206">
        <v>668</v>
      </c>
      <c r="P13" s="206">
        <v>569</v>
      </c>
      <c r="Q13" s="206">
        <v>486</v>
      </c>
      <c r="R13" s="206">
        <v>413</v>
      </c>
      <c r="S13" s="206">
        <v>394</v>
      </c>
      <c r="T13" s="206">
        <v>300</v>
      </c>
      <c r="U13" s="206">
        <v>651</v>
      </c>
      <c r="V13" s="206">
        <v>555</v>
      </c>
      <c r="W13" s="206">
        <v>6316</v>
      </c>
      <c r="X13" s="206">
        <v>5496</v>
      </c>
      <c r="Y13" s="206">
        <v>3881</v>
      </c>
      <c r="Z13" s="206">
        <v>3639</v>
      </c>
      <c r="AA13" s="206">
        <v>3083</v>
      </c>
      <c r="AB13" s="206">
        <v>2861</v>
      </c>
      <c r="AC13" s="206">
        <v>1011</v>
      </c>
      <c r="AD13" s="206">
        <v>754</v>
      </c>
      <c r="AE13" s="206">
        <v>2370</v>
      </c>
      <c r="AF13" s="206">
        <v>1810</v>
      </c>
      <c r="AG13" s="206">
        <v>2279</v>
      </c>
      <c r="AH13" s="206">
        <v>2005</v>
      </c>
      <c r="AI13" s="206">
        <v>2770</v>
      </c>
      <c r="AJ13" s="206">
        <v>2403</v>
      </c>
      <c r="AK13" s="206">
        <v>1348</v>
      </c>
      <c r="AL13" s="206">
        <v>1105</v>
      </c>
      <c r="AM13" s="206">
        <v>845</v>
      </c>
      <c r="AN13" s="206">
        <v>742</v>
      </c>
      <c r="AO13" s="206">
        <v>1545</v>
      </c>
      <c r="AP13" s="206">
        <v>1246</v>
      </c>
      <c r="AQ13" s="206">
        <v>2659</v>
      </c>
      <c r="AR13" s="206">
        <v>2411</v>
      </c>
      <c r="AS13" s="206">
        <v>5340</v>
      </c>
      <c r="AT13" s="206">
        <v>4418</v>
      </c>
      <c r="AU13" s="206">
        <v>5224</v>
      </c>
      <c r="AV13" s="206">
        <v>4250</v>
      </c>
      <c r="AW13" s="206">
        <v>2760</v>
      </c>
      <c r="AX13" s="210">
        <v>2431</v>
      </c>
      <c r="AY13" s="213">
        <v>51052</v>
      </c>
      <c r="AZ13" s="212">
        <v>43823</v>
      </c>
      <c r="BB13" s="65">
        <f t="shared" si="0"/>
        <v>1</v>
      </c>
      <c r="BE13" s="65"/>
    </row>
    <row r="14" spans="1:57" x14ac:dyDescent="0.25">
      <c r="A14" s="30"/>
      <c r="B14" s="197" t="s">
        <v>132</v>
      </c>
      <c r="C14" s="201">
        <v>25222</v>
      </c>
      <c r="D14" s="206">
        <v>19813</v>
      </c>
      <c r="E14" s="206">
        <v>80</v>
      </c>
      <c r="F14" s="206">
        <v>62</v>
      </c>
      <c r="G14" s="206">
        <v>1619</v>
      </c>
      <c r="H14" s="206">
        <v>1381</v>
      </c>
      <c r="I14" s="206">
        <v>1065</v>
      </c>
      <c r="J14" s="206">
        <v>772</v>
      </c>
      <c r="K14" s="206">
        <v>439</v>
      </c>
      <c r="L14" s="206">
        <v>303</v>
      </c>
      <c r="M14" s="206">
        <v>677</v>
      </c>
      <c r="N14" s="206">
        <v>552</v>
      </c>
      <c r="O14" s="206">
        <v>334</v>
      </c>
      <c r="P14" s="206">
        <v>251</v>
      </c>
      <c r="Q14" s="206">
        <v>232</v>
      </c>
      <c r="R14" s="206">
        <v>179</v>
      </c>
      <c r="S14" s="206">
        <v>192</v>
      </c>
      <c r="T14" s="206">
        <v>146</v>
      </c>
      <c r="U14" s="206">
        <v>317</v>
      </c>
      <c r="V14" s="206">
        <v>244</v>
      </c>
      <c r="W14" s="206">
        <v>2743</v>
      </c>
      <c r="X14" s="206">
        <v>2100</v>
      </c>
      <c r="Y14" s="206">
        <v>2146</v>
      </c>
      <c r="Z14" s="206">
        <v>1839</v>
      </c>
      <c r="AA14" s="206">
        <v>1568</v>
      </c>
      <c r="AB14" s="206">
        <v>1405</v>
      </c>
      <c r="AC14" s="206">
        <v>485</v>
      </c>
      <c r="AD14" s="206">
        <v>344</v>
      </c>
      <c r="AE14" s="206">
        <v>1189</v>
      </c>
      <c r="AF14" s="206">
        <v>835</v>
      </c>
      <c r="AG14" s="206">
        <v>1065</v>
      </c>
      <c r="AH14" s="206">
        <v>967</v>
      </c>
      <c r="AI14" s="206">
        <v>1332</v>
      </c>
      <c r="AJ14" s="206">
        <v>946</v>
      </c>
      <c r="AK14" s="206">
        <v>614</v>
      </c>
      <c r="AL14" s="206">
        <v>457</v>
      </c>
      <c r="AM14" s="206">
        <v>399</v>
      </c>
      <c r="AN14" s="206">
        <v>325</v>
      </c>
      <c r="AO14" s="206">
        <v>851</v>
      </c>
      <c r="AP14" s="206">
        <v>604</v>
      </c>
      <c r="AQ14" s="206">
        <v>1247</v>
      </c>
      <c r="AR14" s="206">
        <v>1055</v>
      </c>
      <c r="AS14" s="206">
        <v>2556</v>
      </c>
      <c r="AT14" s="206">
        <v>1945</v>
      </c>
      <c r="AU14" s="206">
        <v>2635</v>
      </c>
      <c r="AV14" s="206">
        <v>1931</v>
      </c>
      <c r="AW14" s="206">
        <v>1438</v>
      </c>
      <c r="AX14" s="210">
        <v>1170</v>
      </c>
      <c r="AY14" s="213">
        <v>25223</v>
      </c>
      <c r="AZ14" s="212">
        <v>19813</v>
      </c>
      <c r="BB14" s="65">
        <f t="shared" si="0"/>
        <v>1</v>
      </c>
      <c r="BE14" s="65"/>
    </row>
    <row r="15" spans="1:57" x14ac:dyDescent="0.25">
      <c r="A15" s="30"/>
      <c r="B15" s="197" t="s">
        <v>54</v>
      </c>
      <c r="C15" s="201">
        <v>87105</v>
      </c>
      <c r="D15" s="206">
        <v>87093</v>
      </c>
      <c r="E15" s="206">
        <v>172</v>
      </c>
      <c r="F15" s="206">
        <v>161</v>
      </c>
      <c r="G15" s="206">
        <v>4685</v>
      </c>
      <c r="H15" s="206">
        <v>4795</v>
      </c>
      <c r="I15" s="206">
        <v>3258</v>
      </c>
      <c r="J15" s="206">
        <v>3270</v>
      </c>
      <c r="K15" s="206">
        <v>1270</v>
      </c>
      <c r="L15" s="206">
        <v>1129</v>
      </c>
      <c r="M15" s="206">
        <v>2583</v>
      </c>
      <c r="N15" s="206">
        <v>2593</v>
      </c>
      <c r="O15" s="206">
        <v>1006</v>
      </c>
      <c r="P15" s="206">
        <v>956</v>
      </c>
      <c r="Q15" s="206">
        <v>726</v>
      </c>
      <c r="R15" s="206">
        <v>695</v>
      </c>
      <c r="S15" s="206">
        <v>534</v>
      </c>
      <c r="T15" s="206">
        <v>453</v>
      </c>
      <c r="U15" s="206">
        <v>982</v>
      </c>
      <c r="V15" s="206">
        <v>957</v>
      </c>
      <c r="W15" s="206">
        <v>13585</v>
      </c>
      <c r="X15" s="206">
        <v>13958</v>
      </c>
      <c r="Y15" s="206">
        <v>6146</v>
      </c>
      <c r="Z15" s="206">
        <v>6447</v>
      </c>
      <c r="AA15" s="206">
        <v>5617</v>
      </c>
      <c r="AB15" s="206">
        <v>5822</v>
      </c>
      <c r="AC15" s="206">
        <v>1339</v>
      </c>
      <c r="AD15" s="206">
        <v>1237</v>
      </c>
      <c r="AE15" s="206">
        <v>3665</v>
      </c>
      <c r="AF15" s="206">
        <v>3470</v>
      </c>
      <c r="AG15" s="206">
        <v>4183</v>
      </c>
      <c r="AH15" s="206">
        <v>4325</v>
      </c>
      <c r="AI15" s="206">
        <v>5144</v>
      </c>
      <c r="AJ15" s="206">
        <v>5524</v>
      </c>
      <c r="AK15" s="206">
        <v>2327</v>
      </c>
      <c r="AL15" s="206">
        <v>2511</v>
      </c>
      <c r="AM15" s="206">
        <v>1223</v>
      </c>
      <c r="AN15" s="206">
        <v>1283</v>
      </c>
      <c r="AO15" s="206">
        <v>2204</v>
      </c>
      <c r="AP15" s="206">
        <v>2099</v>
      </c>
      <c r="AQ15" s="206">
        <v>5180</v>
      </c>
      <c r="AR15" s="206">
        <v>5372</v>
      </c>
      <c r="AS15" s="206">
        <v>8810</v>
      </c>
      <c r="AT15" s="206">
        <v>8478</v>
      </c>
      <c r="AU15" s="206">
        <v>8323</v>
      </c>
      <c r="AV15" s="206">
        <v>7492</v>
      </c>
      <c r="AW15" s="206">
        <v>4144</v>
      </c>
      <c r="AX15" s="210">
        <v>4066</v>
      </c>
      <c r="AY15" s="213">
        <v>87106</v>
      </c>
      <c r="AZ15" s="212">
        <v>87093</v>
      </c>
      <c r="BB15" s="65">
        <f t="shared" si="0"/>
        <v>1</v>
      </c>
      <c r="BE15" s="65"/>
    </row>
    <row r="16" spans="1:57" x14ac:dyDescent="0.25">
      <c r="A16" s="30"/>
      <c r="B16" s="192" t="s">
        <v>55</v>
      </c>
      <c r="C16" s="201">
        <v>33787</v>
      </c>
      <c r="D16" s="206">
        <v>31511</v>
      </c>
      <c r="E16" s="206">
        <v>42</v>
      </c>
      <c r="F16" s="206">
        <v>30</v>
      </c>
      <c r="G16" s="206">
        <v>1668</v>
      </c>
      <c r="H16" s="206">
        <v>1595</v>
      </c>
      <c r="I16" s="206">
        <v>1204</v>
      </c>
      <c r="J16" s="206">
        <v>1155</v>
      </c>
      <c r="K16" s="206">
        <v>564</v>
      </c>
      <c r="L16" s="206">
        <v>458</v>
      </c>
      <c r="M16" s="206">
        <v>946</v>
      </c>
      <c r="N16" s="206">
        <v>974</v>
      </c>
      <c r="O16" s="206">
        <v>407</v>
      </c>
      <c r="P16" s="206">
        <v>356</v>
      </c>
      <c r="Q16" s="206">
        <v>189</v>
      </c>
      <c r="R16" s="206">
        <v>173</v>
      </c>
      <c r="S16" s="206">
        <v>154</v>
      </c>
      <c r="T16" s="206">
        <v>127</v>
      </c>
      <c r="U16" s="206">
        <v>300</v>
      </c>
      <c r="V16" s="206">
        <v>279</v>
      </c>
      <c r="W16" s="206">
        <v>5286</v>
      </c>
      <c r="X16" s="206">
        <v>5147</v>
      </c>
      <c r="Y16" s="206">
        <v>2412</v>
      </c>
      <c r="Z16" s="206">
        <v>2349</v>
      </c>
      <c r="AA16" s="206">
        <v>2292</v>
      </c>
      <c r="AB16" s="206">
        <v>2164</v>
      </c>
      <c r="AC16" s="206">
        <v>566</v>
      </c>
      <c r="AD16" s="206">
        <v>503</v>
      </c>
      <c r="AE16" s="206">
        <v>1481</v>
      </c>
      <c r="AF16" s="206">
        <v>1344</v>
      </c>
      <c r="AG16" s="206">
        <v>1500</v>
      </c>
      <c r="AH16" s="206">
        <v>1458</v>
      </c>
      <c r="AI16" s="206">
        <v>1834</v>
      </c>
      <c r="AJ16" s="206">
        <v>1929</v>
      </c>
      <c r="AK16" s="206">
        <v>861</v>
      </c>
      <c r="AL16" s="206">
        <v>848</v>
      </c>
      <c r="AM16" s="206">
        <v>442</v>
      </c>
      <c r="AN16" s="206">
        <v>416</v>
      </c>
      <c r="AO16" s="206">
        <v>940</v>
      </c>
      <c r="AP16" s="206">
        <v>858</v>
      </c>
      <c r="AQ16" s="206">
        <v>1926</v>
      </c>
      <c r="AR16" s="206">
        <v>1828</v>
      </c>
      <c r="AS16" s="206">
        <v>4069</v>
      </c>
      <c r="AT16" s="206">
        <v>3441</v>
      </c>
      <c r="AU16" s="206">
        <v>3171</v>
      </c>
      <c r="AV16" s="206">
        <v>2731</v>
      </c>
      <c r="AW16" s="206">
        <v>1533</v>
      </c>
      <c r="AX16" s="210">
        <v>1348</v>
      </c>
      <c r="AY16" s="213">
        <v>33787</v>
      </c>
      <c r="AZ16" s="212">
        <v>31511</v>
      </c>
      <c r="BB16" s="65">
        <f t="shared" si="0"/>
        <v>0</v>
      </c>
      <c r="BE16" s="65"/>
    </row>
    <row r="17" spans="1:57" x14ac:dyDescent="0.25">
      <c r="A17" s="187" t="s">
        <v>56</v>
      </c>
      <c r="B17" s="196" t="s">
        <v>98</v>
      </c>
      <c r="C17" s="199">
        <v>56374</v>
      </c>
      <c r="D17" s="204">
        <v>52788</v>
      </c>
      <c r="E17" s="204">
        <v>180</v>
      </c>
      <c r="F17" s="204">
        <v>156</v>
      </c>
      <c r="G17" s="204">
        <v>3002</v>
      </c>
      <c r="H17" s="204">
        <v>2926</v>
      </c>
      <c r="I17" s="204">
        <v>2324</v>
      </c>
      <c r="J17" s="204">
        <v>2178</v>
      </c>
      <c r="K17" s="204">
        <v>748</v>
      </c>
      <c r="L17" s="204">
        <v>675</v>
      </c>
      <c r="M17" s="204">
        <v>1633</v>
      </c>
      <c r="N17" s="204">
        <v>1442</v>
      </c>
      <c r="O17" s="204">
        <v>723</v>
      </c>
      <c r="P17" s="204">
        <v>671</v>
      </c>
      <c r="Q17" s="204">
        <v>583</v>
      </c>
      <c r="R17" s="204">
        <v>592</v>
      </c>
      <c r="S17" s="204">
        <v>404</v>
      </c>
      <c r="T17" s="204">
        <v>367</v>
      </c>
      <c r="U17" s="204">
        <v>714</v>
      </c>
      <c r="V17" s="204">
        <v>679</v>
      </c>
      <c r="W17" s="204">
        <v>7248</v>
      </c>
      <c r="X17" s="204">
        <v>7088</v>
      </c>
      <c r="Y17" s="204">
        <v>4051</v>
      </c>
      <c r="Z17" s="204">
        <v>3917</v>
      </c>
      <c r="AA17" s="204">
        <v>3404</v>
      </c>
      <c r="AB17" s="204">
        <v>3297</v>
      </c>
      <c r="AC17" s="204">
        <v>1063</v>
      </c>
      <c r="AD17" s="204">
        <v>899</v>
      </c>
      <c r="AE17" s="204">
        <v>2491</v>
      </c>
      <c r="AF17" s="204">
        <v>2244</v>
      </c>
      <c r="AG17" s="204">
        <v>2400</v>
      </c>
      <c r="AH17" s="204">
        <v>2233</v>
      </c>
      <c r="AI17" s="204">
        <v>2905</v>
      </c>
      <c r="AJ17" s="204">
        <v>2772</v>
      </c>
      <c r="AK17" s="204">
        <v>1484</v>
      </c>
      <c r="AL17" s="204">
        <v>1382</v>
      </c>
      <c r="AM17" s="204">
        <v>930</v>
      </c>
      <c r="AN17" s="204">
        <v>959</v>
      </c>
      <c r="AO17" s="204">
        <v>1609</v>
      </c>
      <c r="AP17" s="204">
        <v>1515</v>
      </c>
      <c r="AQ17" s="204">
        <v>2978</v>
      </c>
      <c r="AR17" s="204">
        <v>2792</v>
      </c>
      <c r="AS17" s="204">
        <v>6092</v>
      </c>
      <c r="AT17" s="204">
        <v>5617</v>
      </c>
      <c r="AU17" s="204">
        <v>6335</v>
      </c>
      <c r="AV17" s="204">
        <v>5556</v>
      </c>
      <c r="AW17" s="204">
        <v>3075</v>
      </c>
      <c r="AX17" s="204">
        <v>2830</v>
      </c>
      <c r="AY17" s="204">
        <v>56376</v>
      </c>
      <c r="AZ17" s="204">
        <v>52787</v>
      </c>
      <c r="BB17" s="65">
        <f t="shared" si="0"/>
        <v>2</v>
      </c>
      <c r="BE17" s="65"/>
    </row>
    <row r="18" spans="1:57" x14ac:dyDescent="0.25">
      <c r="A18" s="30"/>
      <c r="B18" s="197" t="s">
        <v>99</v>
      </c>
      <c r="C18" s="200">
        <v>5362</v>
      </c>
      <c r="D18" s="205">
        <v>5084</v>
      </c>
      <c r="E18" s="205">
        <v>14</v>
      </c>
      <c r="F18" s="205">
        <v>10</v>
      </c>
      <c r="G18" s="205">
        <v>267</v>
      </c>
      <c r="H18" s="205">
        <v>247</v>
      </c>
      <c r="I18" s="205">
        <v>228</v>
      </c>
      <c r="J18" s="205">
        <v>214</v>
      </c>
      <c r="K18" s="205">
        <v>54</v>
      </c>
      <c r="L18" s="205">
        <v>53</v>
      </c>
      <c r="M18" s="205">
        <v>153</v>
      </c>
      <c r="N18" s="205">
        <v>116</v>
      </c>
      <c r="O18" s="205">
        <v>57</v>
      </c>
      <c r="P18" s="205">
        <v>48</v>
      </c>
      <c r="Q18" s="205">
        <v>39</v>
      </c>
      <c r="R18" s="205">
        <v>46</v>
      </c>
      <c r="S18" s="205">
        <v>34</v>
      </c>
      <c r="T18" s="205">
        <v>34</v>
      </c>
      <c r="U18" s="205">
        <v>56</v>
      </c>
      <c r="V18" s="205">
        <v>47</v>
      </c>
      <c r="W18" s="205">
        <v>751</v>
      </c>
      <c r="X18" s="205">
        <v>717</v>
      </c>
      <c r="Y18" s="205">
        <v>414</v>
      </c>
      <c r="Z18" s="205">
        <v>355</v>
      </c>
      <c r="AA18" s="205">
        <v>354</v>
      </c>
      <c r="AB18" s="205">
        <v>341</v>
      </c>
      <c r="AC18" s="205">
        <v>90</v>
      </c>
      <c r="AD18" s="205">
        <v>73</v>
      </c>
      <c r="AE18" s="205">
        <v>220</v>
      </c>
      <c r="AF18" s="205">
        <v>227</v>
      </c>
      <c r="AG18" s="205">
        <v>204</v>
      </c>
      <c r="AH18" s="205">
        <v>191</v>
      </c>
      <c r="AI18" s="205">
        <v>287</v>
      </c>
      <c r="AJ18" s="205">
        <v>300</v>
      </c>
      <c r="AK18" s="205">
        <v>138</v>
      </c>
      <c r="AL18" s="205">
        <v>141</v>
      </c>
      <c r="AM18" s="205">
        <v>74</v>
      </c>
      <c r="AN18" s="205">
        <v>63</v>
      </c>
      <c r="AO18" s="205">
        <v>129</v>
      </c>
      <c r="AP18" s="205">
        <v>126</v>
      </c>
      <c r="AQ18" s="205">
        <v>276</v>
      </c>
      <c r="AR18" s="205">
        <v>309</v>
      </c>
      <c r="AS18" s="205">
        <v>615</v>
      </c>
      <c r="AT18" s="205">
        <v>609</v>
      </c>
      <c r="AU18" s="205">
        <v>635</v>
      </c>
      <c r="AV18" s="205">
        <v>529</v>
      </c>
      <c r="AW18" s="205">
        <v>273</v>
      </c>
      <c r="AX18" s="209">
        <v>288</v>
      </c>
      <c r="AY18" s="213">
        <v>5362</v>
      </c>
      <c r="AZ18" s="212">
        <v>5084</v>
      </c>
      <c r="BB18" s="65">
        <f t="shared" si="0"/>
        <v>0</v>
      </c>
      <c r="BE18" s="65"/>
    </row>
    <row r="19" spans="1:57" s="39" customFormat="1" x14ac:dyDescent="0.25">
      <c r="A19" s="30"/>
      <c r="B19" s="197" t="s">
        <v>100</v>
      </c>
      <c r="C19" s="201">
        <v>37000</v>
      </c>
      <c r="D19" s="206">
        <v>35041</v>
      </c>
      <c r="E19" s="206">
        <v>120</v>
      </c>
      <c r="F19" s="206">
        <v>104</v>
      </c>
      <c r="G19" s="206">
        <v>2007</v>
      </c>
      <c r="H19" s="206">
        <v>1989</v>
      </c>
      <c r="I19" s="206">
        <v>1531</v>
      </c>
      <c r="J19" s="206">
        <v>1417</v>
      </c>
      <c r="K19" s="206">
        <v>515</v>
      </c>
      <c r="L19" s="206">
        <v>459</v>
      </c>
      <c r="M19" s="206">
        <v>1098</v>
      </c>
      <c r="N19" s="206">
        <v>1002</v>
      </c>
      <c r="O19" s="206">
        <v>486</v>
      </c>
      <c r="P19" s="206">
        <v>457</v>
      </c>
      <c r="Q19" s="206">
        <v>406</v>
      </c>
      <c r="R19" s="206">
        <v>418</v>
      </c>
      <c r="S19" s="206">
        <v>281</v>
      </c>
      <c r="T19" s="206">
        <v>243</v>
      </c>
      <c r="U19" s="206">
        <v>501</v>
      </c>
      <c r="V19" s="206">
        <v>467</v>
      </c>
      <c r="W19" s="206">
        <v>4748</v>
      </c>
      <c r="X19" s="206">
        <v>4720</v>
      </c>
      <c r="Y19" s="206">
        <v>2583</v>
      </c>
      <c r="Z19" s="206">
        <v>2599</v>
      </c>
      <c r="AA19" s="206">
        <v>2200</v>
      </c>
      <c r="AB19" s="206">
        <v>2164</v>
      </c>
      <c r="AC19" s="206">
        <v>661</v>
      </c>
      <c r="AD19" s="206">
        <v>582</v>
      </c>
      <c r="AE19" s="206">
        <v>1621</v>
      </c>
      <c r="AF19" s="206">
        <v>1482</v>
      </c>
      <c r="AG19" s="206">
        <v>1595</v>
      </c>
      <c r="AH19" s="206">
        <v>1487</v>
      </c>
      <c r="AI19" s="206">
        <v>1893</v>
      </c>
      <c r="AJ19" s="206">
        <v>1829</v>
      </c>
      <c r="AK19" s="206">
        <v>968</v>
      </c>
      <c r="AL19" s="206">
        <v>942</v>
      </c>
      <c r="AM19" s="206">
        <v>597</v>
      </c>
      <c r="AN19" s="206">
        <v>629</v>
      </c>
      <c r="AO19" s="206">
        <v>1034</v>
      </c>
      <c r="AP19" s="206">
        <v>980</v>
      </c>
      <c r="AQ19" s="206">
        <v>1971</v>
      </c>
      <c r="AR19" s="206">
        <v>1832</v>
      </c>
      <c r="AS19" s="206">
        <v>3967</v>
      </c>
      <c r="AT19" s="206">
        <v>3665</v>
      </c>
      <c r="AU19" s="206">
        <v>4171</v>
      </c>
      <c r="AV19" s="206">
        <v>3684</v>
      </c>
      <c r="AW19" s="206">
        <v>2046</v>
      </c>
      <c r="AX19" s="210">
        <v>1890</v>
      </c>
      <c r="AY19" s="213">
        <v>37000</v>
      </c>
      <c r="AZ19" s="212">
        <v>35041</v>
      </c>
      <c r="BB19" s="65">
        <f t="shared" si="0"/>
        <v>0</v>
      </c>
      <c r="BE19" s="65"/>
    </row>
    <row r="20" spans="1:57" s="39" customFormat="1" x14ac:dyDescent="0.25">
      <c r="A20" s="30"/>
      <c r="B20" s="197" t="s">
        <v>101</v>
      </c>
      <c r="C20" s="201">
        <v>14012</v>
      </c>
      <c r="D20" s="206">
        <v>12663</v>
      </c>
      <c r="E20" s="206">
        <v>46</v>
      </c>
      <c r="F20" s="206">
        <v>42</v>
      </c>
      <c r="G20" s="206">
        <v>728</v>
      </c>
      <c r="H20" s="206">
        <v>690</v>
      </c>
      <c r="I20" s="206">
        <v>565</v>
      </c>
      <c r="J20" s="206">
        <v>547</v>
      </c>
      <c r="K20" s="206">
        <v>179</v>
      </c>
      <c r="L20" s="206">
        <v>163</v>
      </c>
      <c r="M20" s="206">
        <v>382</v>
      </c>
      <c r="N20" s="206">
        <v>324</v>
      </c>
      <c r="O20" s="206">
        <v>180</v>
      </c>
      <c r="P20" s="206">
        <v>166</v>
      </c>
      <c r="Q20" s="206">
        <v>138</v>
      </c>
      <c r="R20" s="206">
        <v>128</v>
      </c>
      <c r="S20" s="206">
        <v>89</v>
      </c>
      <c r="T20" s="206">
        <v>90</v>
      </c>
      <c r="U20" s="206">
        <v>157</v>
      </c>
      <c r="V20" s="206">
        <v>165</v>
      </c>
      <c r="W20" s="206">
        <v>1749</v>
      </c>
      <c r="X20" s="206">
        <v>1651</v>
      </c>
      <c r="Y20" s="206">
        <v>1054</v>
      </c>
      <c r="Z20" s="206">
        <v>963</v>
      </c>
      <c r="AA20" s="206">
        <v>850</v>
      </c>
      <c r="AB20" s="206">
        <v>792</v>
      </c>
      <c r="AC20" s="206">
        <v>312</v>
      </c>
      <c r="AD20" s="206">
        <v>244</v>
      </c>
      <c r="AE20" s="206">
        <v>650</v>
      </c>
      <c r="AF20" s="206">
        <v>535</v>
      </c>
      <c r="AG20" s="206">
        <v>601</v>
      </c>
      <c r="AH20" s="206">
        <v>555</v>
      </c>
      <c r="AI20" s="206">
        <v>725</v>
      </c>
      <c r="AJ20" s="206">
        <v>643</v>
      </c>
      <c r="AK20" s="206">
        <v>378</v>
      </c>
      <c r="AL20" s="206">
        <v>299</v>
      </c>
      <c r="AM20" s="206">
        <v>259</v>
      </c>
      <c r="AN20" s="206">
        <v>267</v>
      </c>
      <c r="AO20" s="206">
        <v>446</v>
      </c>
      <c r="AP20" s="206">
        <v>409</v>
      </c>
      <c r="AQ20" s="206">
        <v>731</v>
      </c>
      <c r="AR20" s="206">
        <v>651</v>
      </c>
      <c r="AS20" s="206">
        <v>1510</v>
      </c>
      <c r="AT20" s="206">
        <v>1343</v>
      </c>
      <c r="AU20" s="206">
        <v>1529</v>
      </c>
      <c r="AV20" s="206">
        <v>1343</v>
      </c>
      <c r="AW20" s="206">
        <v>756</v>
      </c>
      <c r="AX20" s="210">
        <v>652</v>
      </c>
      <c r="AY20" s="213">
        <v>14014</v>
      </c>
      <c r="AZ20" s="212">
        <v>12662</v>
      </c>
      <c r="BB20" s="65">
        <f t="shared" si="0"/>
        <v>2</v>
      </c>
      <c r="BE20" s="65"/>
    </row>
    <row r="21" spans="1:57" s="39" customFormat="1" x14ac:dyDescent="0.25">
      <c r="A21" s="30"/>
      <c r="B21" s="197" t="s">
        <v>51</v>
      </c>
      <c r="C21" s="201">
        <v>24321</v>
      </c>
      <c r="D21" s="206">
        <v>23692</v>
      </c>
      <c r="E21" s="206">
        <v>21</v>
      </c>
      <c r="F21" s="206">
        <v>22</v>
      </c>
      <c r="G21" s="206">
        <v>1112</v>
      </c>
      <c r="H21" s="206">
        <v>1131</v>
      </c>
      <c r="I21" s="206">
        <v>737</v>
      </c>
      <c r="J21" s="206">
        <v>726</v>
      </c>
      <c r="K21" s="206">
        <v>199</v>
      </c>
      <c r="L21" s="206">
        <v>208</v>
      </c>
      <c r="M21" s="206">
        <v>623</v>
      </c>
      <c r="N21" s="206">
        <v>572</v>
      </c>
      <c r="O21" s="206">
        <v>194</v>
      </c>
      <c r="P21" s="206">
        <v>221</v>
      </c>
      <c r="Q21" s="206">
        <v>109</v>
      </c>
      <c r="R21" s="206">
        <v>101</v>
      </c>
      <c r="S21" s="206">
        <v>67</v>
      </c>
      <c r="T21" s="206">
        <v>58</v>
      </c>
      <c r="U21" s="206">
        <v>157</v>
      </c>
      <c r="V21" s="206">
        <v>152</v>
      </c>
      <c r="W21" s="206">
        <v>3988</v>
      </c>
      <c r="X21" s="206">
        <v>4055</v>
      </c>
      <c r="Y21" s="206">
        <v>2102</v>
      </c>
      <c r="Z21" s="206">
        <v>2133</v>
      </c>
      <c r="AA21" s="206">
        <v>1591</v>
      </c>
      <c r="AB21" s="206">
        <v>1644</v>
      </c>
      <c r="AC21" s="206">
        <v>318</v>
      </c>
      <c r="AD21" s="206">
        <v>278</v>
      </c>
      <c r="AE21" s="206">
        <v>992</v>
      </c>
      <c r="AF21" s="206">
        <v>904</v>
      </c>
      <c r="AG21" s="206">
        <v>1004</v>
      </c>
      <c r="AH21" s="206">
        <v>960</v>
      </c>
      <c r="AI21" s="206">
        <v>1338</v>
      </c>
      <c r="AJ21" s="206">
        <v>1314</v>
      </c>
      <c r="AK21" s="206">
        <v>620</v>
      </c>
      <c r="AL21" s="206">
        <v>578</v>
      </c>
      <c r="AM21" s="206">
        <v>242</v>
      </c>
      <c r="AN21" s="206">
        <v>252</v>
      </c>
      <c r="AO21" s="206">
        <v>544</v>
      </c>
      <c r="AP21" s="206">
        <v>518</v>
      </c>
      <c r="AQ21" s="206">
        <v>1455</v>
      </c>
      <c r="AR21" s="206">
        <v>1398</v>
      </c>
      <c r="AS21" s="206">
        <v>3029</v>
      </c>
      <c r="AT21" s="206">
        <v>2837</v>
      </c>
      <c r="AU21" s="206">
        <v>2585</v>
      </c>
      <c r="AV21" s="206">
        <v>2400</v>
      </c>
      <c r="AW21" s="206">
        <v>1294</v>
      </c>
      <c r="AX21" s="210">
        <v>1229</v>
      </c>
      <c r="AY21" s="213">
        <v>24321</v>
      </c>
      <c r="AZ21" s="212">
        <v>23691</v>
      </c>
      <c r="BB21" s="65">
        <f t="shared" si="0"/>
        <v>0</v>
      </c>
      <c r="BE21" s="65"/>
    </row>
    <row r="22" spans="1:57" s="39" customFormat="1" x14ac:dyDescent="0.25">
      <c r="A22" s="30"/>
      <c r="B22" s="197" t="s">
        <v>52</v>
      </c>
      <c r="C22" s="201">
        <v>29253</v>
      </c>
      <c r="D22" s="206">
        <v>28095</v>
      </c>
      <c r="E22" s="206">
        <v>71</v>
      </c>
      <c r="F22" s="206">
        <v>64</v>
      </c>
      <c r="G22" s="206">
        <v>1520</v>
      </c>
      <c r="H22" s="206">
        <v>1586</v>
      </c>
      <c r="I22" s="206">
        <v>1162</v>
      </c>
      <c r="J22" s="206">
        <v>1111</v>
      </c>
      <c r="K22" s="206">
        <v>377</v>
      </c>
      <c r="L22" s="206">
        <v>317</v>
      </c>
      <c r="M22" s="206">
        <v>865</v>
      </c>
      <c r="N22" s="206">
        <v>785</v>
      </c>
      <c r="O22" s="206">
        <v>353</v>
      </c>
      <c r="P22" s="206">
        <v>324</v>
      </c>
      <c r="Q22" s="206">
        <v>271</v>
      </c>
      <c r="R22" s="206">
        <v>248</v>
      </c>
      <c r="S22" s="206">
        <v>189</v>
      </c>
      <c r="T22" s="206">
        <v>153</v>
      </c>
      <c r="U22" s="206">
        <v>353</v>
      </c>
      <c r="V22" s="206">
        <v>343</v>
      </c>
      <c r="W22" s="206">
        <v>4315</v>
      </c>
      <c r="X22" s="206">
        <v>4284</v>
      </c>
      <c r="Y22" s="206">
        <v>2044</v>
      </c>
      <c r="Z22" s="206">
        <v>2009</v>
      </c>
      <c r="AA22" s="206">
        <v>1864</v>
      </c>
      <c r="AB22" s="206">
        <v>1917</v>
      </c>
      <c r="AC22" s="206">
        <v>539</v>
      </c>
      <c r="AD22" s="206">
        <v>482</v>
      </c>
      <c r="AE22" s="206">
        <v>1232</v>
      </c>
      <c r="AF22" s="206">
        <v>1182</v>
      </c>
      <c r="AG22" s="206">
        <v>1307</v>
      </c>
      <c r="AH22" s="206">
        <v>1276</v>
      </c>
      <c r="AI22" s="206">
        <v>1675</v>
      </c>
      <c r="AJ22" s="206">
        <v>1617</v>
      </c>
      <c r="AK22" s="206">
        <v>818</v>
      </c>
      <c r="AL22" s="206">
        <v>791</v>
      </c>
      <c r="AM22" s="206">
        <v>431</v>
      </c>
      <c r="AN22" s="206">
        <v>490</v>
      </c>
      <c r="AO22" s="206">
        <v>802</v>
      </c>
      <c r="AP22" s="206">
        <v>763</v>
      </c>
      <c r="AQ22" s="206">
        <v>1665</v>
      </c>
      <c r="AR22" s="206">
        <v>1571</v>
      </c>
      <c r="AS22" s="206">
        <v>3072</v>
      </c>
      <c r="AT22" s="206">
        <v>2827</v>
      </c>
      <c r="AU22" s="206">
        <v>2910</v>
      </c>
      <c r="AV22" s="206">
        <v>2596</v>
      </c>
      <c r="AW22" s="206">
        <v>1418</v>
      </c>
      <c r="AX22" s="210">
        <v>1359</v>
      </c>
      <c r="AY22" s="213">
        <v>29253</v>
      </c>
      <c r="AZ22" s="212">
        <v>28095</v>
      </c>
      <c r="BB22" s="65">
        <f t="shared" si="0"/>
        <v>0</v>
      </c>
      <c r="BE22" s="65"/>
    </row>
    <row r="23" spans="1:57" s="39" customFormat="1" x14ac:dyDescent="0.25">
      <c r="A23" s="30"/>
      <c r="B23" s="197" t="s">
        <v>53</v>
      </c>
      <c r="C23" s="201">
        <v>8358</v>
      </c>
      <c r="D23" s="206">
        <v>7321</v>
      </c>
      <c r="E23" s="206">
        <v>18</v>
      </c>
      <c r="F23" s="206">
        <v>20</v>
      </c>
      <c r="G23" s="206">
        <v>473</v>
      </c>
      <c r="H23" s="206">
        <v>431</v>
      </c>
      <c r="I23" s="206">
        <v>400</v>
      </c>
      <c r="J23" s="206">
        <v>356</v>
      </c>
      <c r="K23" s="206">
        <v>124</v>
      </c>
      <c r="L23" s="206">
        <v>125</v>
      </c>
      <c r="M23" s="206">
        <v>248</v>
      </c>
      <c r="N23" s="206">
        <v>200</v>
      </c>
      <c r="O23" s="206">
        <v>102</v>
      </c>
      <c r="P23" s="206">
        <v>100</v>
      </c>
      <c r="Q23" s="206">
        <v>56</v>
      </c>
      <c r="R23" s="206">
        <v>53</v>
      </c>
      <c r="S23" s="206">
        <v>46</v>
      </c>
      <c r="T23" s="206">
        <v>32</v>
      </c>
      <c r="U23" s="206">
        <v>43</v>
      </c>
      <c r="V23" s="206">
        <v>41</v>
      </c>
      <c r="W23" s="206">
        <v>915</v>
      </c>
      <c r="X23" s="206">
        <v>905</v>
      </c>
      <c r="Y23" s="206">
        <v>874</v>
      </c>
      <c r="Z23" s="206">
        <v>712</v>
      </c>
      <c r="AA23" s="206">
        <v>549</v>
      </c>
      <c r="AB23" s="206">
        <v>506</v>
      </c>
      <c r="AC23" s="206">
        <v>122</v>
      </c>
      <c r="AD23" s="206">
        <v>98</v>
      </c>
      <c r="AE23" s="206">
        <v>351</v>
      </c>
      <c r="AF23" s="206">
        <v>293</v>
      </c>
      <c r="AG23" s="206">
        <v>493</v>
      </c>
      <c r="AH23" s="206">
        <v>440</v>
      </c>
      <c r="AI23" s="206">
        <v>379</v>
      </c>
      <c r="AJ23" s="206">
        <v>264</v>
      </c>
      <c r="AK23" s="206">
        <v>167</v>
      </c>
      <c r="AL23" s="206">
        <v>125</v>
      </c>
      <c r="AM23" s="206">
        <v>96</v>
      </c>
      <c r="AN23" s="206">
        <v>70</v>
      </c>
      <c r="AO23" s="206">
        <v>119</v>
      </c>
      <c r="AP23" s="206">
        <v>93</v>
      </c>
      <c r="AQ23" s="206">
        <v>517</v>
      </c>
      <c r="AR23" s="206">
        <v>560</v>
      </c>
      <c r="AS23" s="206">
        <v>902</v>
      </c>
      <c r="AT23" s="206">
        <v>765</v>
      </c>
      <c r="AU23" s="206">
        <v>860</v>
      </c>
      <c r="AV23" s="206">
        <v>696</v>
      </c>
      <c r="AW23" s="206">
        <v>505</v>
      </c>
      <c r="AX23" s="210">
        <v>436</v>
      </c>
      <c r="AY23" s="213">
        <v>8359</v>
      </c>
      <c r="AZ23" s="212">
        <v>7321</v>
      </c>
      <c r="BB23" s="65">
        <f t="shared" si="0"/>
        <v>1</v>
      </c>
      <c r="BE23" s="65"/>
    </row>
    <row r="24" spans="1:57" s="39" customFormat="1" x14ac:dyDescent="0.25">
      <c r="A24" s="30"/>
      <c r="B24" s="197" t="s">
        <v>130</v>
      </c>
      <c r="C24" s="201">
        <v>1207</v>
      </c>
      <c r="D24" s="206">
        <v>1000</v>
      </c>
      <c r="E24" s="206">
        <v>1</v>
      </c>
      <c r="F24" s="206">
        <v>0</v>
      </c>
      <c r="G24" s="206">
        <v>47</v>
      </c>
      <c r="H24" s="206">
        <v>37</v>
      </c>
      <c r="I24" s="206">
        <v>48</v>
      </c>
      <c r="J24" s="206">
        <v>33</v>
      </c>
      <c r="K24" s="206">
        <v>11</v>
      </c>
      <c r="L24" s="206">
        <v>9</v>
      </c>
      <c r="M24" s="206">
        <v>40</v>
      </c>
      <c r="N24" s="206">
        <v>33</v>
      </c>
      <c r="O24" s="206">
        <v>12</v>
      </c>
      <c r="P24" s="206">
        <v>12</v>
      </c>
      <c r="Q24" s="206">
        <v>7</v>
      </c>
      <c r="R24" s="206">
        <v>6</v>
      </c>
      <c r="S24" s="206">
        <v>7</v>
      </c>
      <c r="T24" s="206">
        <v>5</v>
      </c>
      <c r="U24" s="206">
        <v>7</v>
      </c>
      <c r="V24" s="206">
        <v>8</v>
      </c>
      <c r="W24" s="206">
        <v>121</v>
      </c>
      <c r="X24" s="206">
        <v>130</v>
      </c>
      <c r="Y24" s="206">
        <v>93</v>
      </c>
      <c r="Z24" s="206">
        <v>85</v>
      </c>
      <c r="AA24" s="206">
        <v>78</v>
      </c>
      <c r="AB24" s="206">
        <v>67</v>
      </c>
      <c r="AC24" s="206">
        <v>28</v>
      </c>
      <c r="AD24" s="206">
        <v>20</v>
      </c>
      <c r="AE24" s="206">
        <v>61</v>
      </c>
      <c r="AF24" s="206">
        <v>45</v>
      </c>
      <c r="AG24" s="206">
        <v>56</v>
      </c>
      <c r="AH24" s="206">
        <v>44</v>
      </c>
      <c r="AI24" s="206">
        <v>71</v>
      </c>
      <c r="AJ24" s="206">
        <v>59</v>
      </c>
      <c r="AK24" s="206">
        <v>32</v>
      </c>
      <c r="AL24" s="206">
        <v>19</v>
      </c>
      <c r="AM24" s="206">
        <v>15</v>
      </c>
      <c r="AN24" s="206">
        <v>12</v>
      </c>
      <c r="AO24" s="206">
        <v>26</v>
      </c>
      <c r="AP24" s="206">
        <v>17</v>
      </c>
      <c r="AQ24" s="206">
        <v>81</v>
      </c>
      <c r="AR24" s="206">
        <v>71</v>
      </c>
      <c r="AS24" s="206">
        <v>153</v>
      </c>
      <c r="AT24" s="206">
        <v>125</v>
      </c>
      <c r="AU24" s="206">
        <v>152</v>
      </c>
      <c r="AV24" s="206">
        <v>113</v>
      </c>
      <c r="AW24" s="206">
        <v>60</v>
      </c>
      <c r="AX24" s="210">
        <v>50</v>
      </c>
      <c r="AY24" s="213">
        <v>1207</v>
      </c>
      <c r="AZ24" s="212">
        <v>1000</v>
      </c>
      <c r="BB24" s="65">
        <f t="shared" si="0"/>
        <v>0</v>
      </c>
      <c r="BE24" s="65"/>
    </row>
    <row r="25" spans="1:57" s="39" customFormat="1" x14ac:dyDescent="0.25">
      <c r="A25" s="30"/>
      <c r="B25" s="197" t="s">
        <v>131</v>
      </c>
      <c r="C25" s="201">
        <v>22095</v>
      </c>
      <c r="D25" s="206">
        <v>18209</v>
      </c>
      <c r="E25" s="206">
        <v>72</v>
      </c>
      <c r="F25" s="206">
        <v>48</v>
      </c>
      <c r="G25" s="206">
        <v>1262</v>
      </c>
      <c r="H25" s="206">
        <v>1119</v>
      </c>
      <c r="I25" s="206">
        <v>870</v>
      </c>
      <c r="J25" s="206">
        <v>667</v>
      </c>
      <c r="K25" s="206">
        <v>273</v>
      </c>
      <c r="L25" s="206">
        <v>201</v>
      </c>
      <c r="M25" s="206">
        <v>575</v>
      </c>
      <c r="N25" s="206">
        <v>479</v>
      </c>
      <c r="O25" s="206">
        <v>267</v>
      </c>
      <c r="P25" s="206">
        <v>208</v>
      </c>
      <c r="Q25" s="206">
        <v>204</v>
      </c>
      <c r="R25" s="206">
        <v>172</v>
      </c>
      <c r="S25" s="206">
        <v>147</v>
      </c>
      <c r="T25" s="206">
        <v>108</v>
      </c>
      <c r="U25" s="206">
        <v>249</v>
      </c>
      <c r="V25" s="206">
        <v>209</v>
      </c>
      <c r="W25" s="206">
        <v>2577</v>
      </c>
      <c r="X25" s="206">
        <v>2241</v>
      </c>
      <c r="Y25" s="206">
        <v>1891</v>
      </c>
      <c r="Z25" s="206">
        <v>1660</v>
      </c>
      <c r="AA25" s="206">
        <v>1388</v>
      </c>
      <c r="AB25" s="206">
        <v>1217</v>
      </c>
      <c r="AC25" s="206">
        <v>422</v>
      </c>
      <c r="AD25" s="206">
        <v>293</v>
      </c>
      <c r="AE25" s="206">
        <v>1033</v>
      </c>
      <c r="AF25" s="206">
        <v>716</v>
      </c>
      <c r="AG25" s="206">
        <v>927</v>
      </c>
      <c r="AH25" s="206">
        <v>787</v>
      </c>
      <c r="AI25" s="206">
        <v>1121</v>
      </c>
      <c r="AJ25" s="206">
        <v>914</v>
      </c>
      <c r="AK25" s="206">
        <v>553</v>
      </c>
      <c r="AL25" s="206">
        <v>441</v>
      </c>
      <c r="AM25" s="206">
        <v>338</v>
      </c>
      <c r="AN25" s="206">
        <v>308</v>
      </c>
      <c r="AO25" s="206">
        <v>671</v>
      </c>
      <c r="AP25" s="206">
        <v>512</v>
      </c>
      <c r="AQ25" s="206">
        <v>1094</v>
      </c>
      <c r="AR25" s="206">
        <v>976</v>
      </c>
      <c r="AS25" s="206">
        <v>2400</v>
      </c>
      <c r="AT25" s="206">
        <v>1873</v>
      </c>
      <c r="AU25" s="206">
        <v>2459</v>
      </c>
      <c r="AV25" s="206">
        <v>1943</v>
      </c>
      <c r="AW25" s="206">
        <v>1303</v>
      </c>
      <c r="AX25" s="210">
        <v>1117</v>
      </c>
      <c r="AY25" s="213">
        <v>22096</v>
      </c>
      <c r="AZ25" s="212">
        <v>18209</v>
      </c>
      <c r="BB25" s="65">
        <f t="shared" si="0"/>
        <v>1</v>
      </c>
      <c r="BE25" s="65"/>
    </row>
    <row r="26" spans="1:57" s="39" customFormat="1" x14ac:dyDescent="0.25">
      <c r="A26" s="30"/>
      <c r="B26" s="197" t="s">
        <v>132</v>
      </c>
      <c r="C26" s="201">
        <v>10091</v>
      </c>
      <c r="D26" s="206">
        <v>7484</v>
      </c>
      <c r="E26" s="206">
        <v>38</v>
      </c>
      <c r="F26" s="206">
        <v>22</v>
      </c>
      <c r="G26" s="206">
        <v>643</v>
      </c>
      <c r="H26" s="206">
        <v>481</v>
      </c>
      <c r="I26" s="206">
        <v>389</v>
      </c>
      <c r="J26" s="206">
        <v>264</v>
      </c>
      <c r="K26" s="206">
        <v>142</v>
      </c>
      <c r="L26" s="206">
        <v>89</v>
      </c>
      <c r="M26" s="206">
        <v>239</v>
      </c>
      <c r="N26" s="206">
        <v>202</v>
      </c>
      <c r="O26" s="206">
        <v>120</v>
      </c>
      <c r="P26" s="206">
        <v>75</v>
      </c>
      <c r="Q26" s="206">
        <v>93</v>
      </c>
      <c r="R26" s="206">
        <v>60</v>
      </c>
      <c r="S26" s="206">
        <v>66</v>
      </c>
      <c r="T26" s="206">
        <v>46</v>
      </c>
      <c r="U26" s="206">
        <v>107</v>
      </c>
      <c r="V26" s="206">
        <v>74</v>
      </c>
      <c r="W26" s="206">
        <v>1005</v>
      </c>
      <c r="X26" s="206">
        <v>765</v>
      </c>
      <c r="Y26" s="206">
        <v>984</v>
      </c>
      <c r="Z26" s="206">
        <v>793</v>
      </c>
      <c r="AA26" s="206">
        <v>648</v>
      </c>
      <c r="AB26" s="206">
        <v>547</v>
      </c>
      <c r="AC26" s="206">
        <v>178</v>
      </c>
      <c r="AD26" s="206">
        <v>105</v>
      </c>
      <c r="AE26" s="206">
        <v>495</v>
      </c>
      <c r="AF26" s="206">
        <v>312</v>
      </c>
      <c r="AG26" s="206">
        <v>401</v>
      </c>
      <c r="AH26" s="206">
        <v>340</v>
      </c>
      <c r="AI26" s="206">
        <v>497</v>
      </c>
      <c r="AJ26" s="206">
        <v>322</v>
      </c>
      <c r="AK26" s="206">
        <v>242</v>
      </c>
      <c r="AL26" s="206">
        <v>163</v>
      </c>
      <c r="AM26" s="206">
        <v>156</v>
      </c>
      <c r="AN26" s="206">
        <v>130</v>
      </c>
      <c r="AO26" s="206">
        <v>357</v>
      </c>
      <c r="AP26" s="206">
        <v>223</v>
      </c>
      <c r="AQ26" s="206">
        <v>461</v>
      </c>
      <c r="AR26" s="206">
        <v>386</v>
      </c>
      <c r="AS26" s="206">
        <v>1086</v>
      </c>
      <c r="AT26" s="206">
        <v>763</v>
      </c>
      <c r="AU26" s="206">
        <v>1113</v>
      </c>
      <c r="AV26" s="206">
        <v>820</v>
      </c>
      <c r="AW26" s="206">
        <v>632</v>
      </c>
      <c r="AX26" s="210">
        <v>502</v>
      </c>
      <c r="AY26" s="213">
        <v>10092</v>
      </c>
      <c r="AZ26" s="212">
        <v>7484</v>
      </c>
      <c r="BB26" s="65">
        <f t="shared" si="0"/>
        <v>1</v>
      </c>
      <c r="BE26" s="65"/>
    </row>
    <row r="27" spans="1:57" s="39" customFormat="1" x14ac:dyDescent="0.25">
      <c r="A27" s="30"/>
      <c r="B27" s="197" t="s">
        <v>54</v>
      </c>
      <c r="C27" s="201">
        <v>40466</v>
      </c>
      <c r="D27" s="206">
        <v>38779</v>
      </c>
      <c r="E27" s="206">
        <v>94</v>
      </c>
      <c r="F27" s="206">
        <v>90</v>
      </c>
      <c r="G27" s="206">
        <v>2141</v>
      </c>
      <c r="H27" s="206">
        <v>2158</v>
      </c>
      <c r="I27" s="206">
        <v>1574</v>
      </c>
      <c r="J27" s="206">
        <v>1509</v>
      </c>
      <c r="K27" s="206">
        <v>489</v>
      </c>
      <c r="L27" s="206">
        <v>427</v>
      </c>
      <c r="M27" s="206">
        <v>1150</v>
      </c>
      <c r="N27" s="206">
        <v>1051</v>
      </c>
      <c r="O27" s="206">
        <v>452</v>
      </c>
      <c r="P27" s="206">
        <v>425</v>
      </c>
      <c r="Q27" s="206">
        <v>348</v>
      </c>
      <c r="R27" s="206">
        <v>327</v>
      </c>
      <c r="S27" s="206">
        <v>229</v>
      </c>
      <c r="T27" s="206">
        <v>199</v>
      </c>
      <c r="U27" s="206">
        <v>436</v>
      </c>
      <c r="V27" s="206">
        <v>427</v>
      </c>
      <c r="W27" s="206">
        <v>5909</v>
      </c>
      <c r="X27" s="206">
        <v>5879</v>
      </c>
      <c r="Y27" s="206">
        <v>3033</v>
      </c>
      <c r="Z27" s="206">
        <v>3004</v>
      </c>
      <c r="AA27" s="206">
        <v>2609</v>
      </c>
      <c r="AB27" s="206">
        <v>2625</v>
      </c>
      <c r="AC27" s="206">
        <v>663</v>
      </c>
      <c r="AD27" s="206">
        <v>593</v>
      </c>
      <c r="AE27" s="206">
        <v>1661</v>
      </c>
      <c r="AF27" s="206">
        <v>1553</v>
      </c>
      <c r="AG27" s="206">
        <v>1774</v>
      </c>
      <c r="AH27" s="206">
        <v>1703</v>
      </c>
      <c r="AI27" s="206">
        <v>2189</v>
      </c>
      <c r="AJ27" s="206">
        <v>2170</v>
      </c>
      <c r="AK27" s="206">
        <v>1050</v>
      </c>
      <c r="AL27" s="206">
        <v>1037</v>
      </c>
      <c r="AM27" s="206">
        <v>564</v>
      </c>
      <c r="AN27" s="206">
        <v>597</v>
      </c>
      <c r="AO27" s="206">
        <v>1079</v>
      </c>
      <c r="AP27" s="206">
        <v>1005</v>
      </c>
      <c r="AQ27" s="206">
        <v>2325</v>
      </c>
      <c r="AR27" s="206">
        <v>2243</v>
      </c>
      <c r="AS27" s="206">
        <v>4289</v>
      </c>
      <c r="AT27" s="206">
        <v>3984</v>
      </c>
      <c r="AU27" s="206">
        <v>4310</v>
      </c>
      <c r="AV27" s="206">
        <v>3804</v>
      </c>
      <c r="AW27" s="206">
        <v>2099</v>
      </c>
      <c r="AX27" s="210">
        <v>1969</v>
      </c>
      <c r="AY27" s="213">
        <v>40467</v>
      </c>
      <c r="AZ27" s="212">
        <v>38779</v>
      </c>
      <c r="BB27" s="65">
        <f t="shared" si="0"/>
        <v>1</v>
      </c>
      <c r="BE27" s="65"/>
    </row>
    <row r="28" spans="1:57" s="39" customFormat="1" x14ac:dyDescent="0.25">
      <c r="A28" s="30"/>
      <c r="B28" s="192" t="s">
        <v>55</v>
      </c>
      <c r="C28" s="201">
        <v>14912</v>
      </c>
      <c r="D28" s="206">
        <v>13206</v>
      </c>
      <c r="E28" s="206">
        <v>21</v>
      </c>
      <c r="F28" s="206">
        <v>15</v>
      </c>
      <c r="G28" s="206">
        <v>687</v>
      </c>
      <c r="H28" s="206">
        <v>651</v>
      </c>
      <c r="I28" s="206">
        <v>483</v>
      </c>
      <c r="J28" s="206">
        <v>437</v>
      </c>
      <c r="K28" s="206">
        <v>168</v>
      </c>
      <c r="L28" s="206">
        <v>150</v>
      </c>
      <c r="M28" s="206">
        <v>391</v>
      </c>
      <c r="N28" s="206">
        <v>359</v>
      </c>
      <c r="O28" s="206">
        <v>145</v>
      </c>
      <c r="P28" s="206">
        <v>136</v>
      </c>
      <c r="Q28" s="206">
        <v>73</v>
      </c>
      <c r="R28" s="206">
        <v>53</v>
      </c>
      <c r="S28" s="206">
        <v>43</v>
      </c>
      <c r="T28" s="206">
        <v>35</v>
      </c>
      <c r="U28" s="206">
        <v>107</v>
      </c>
      <c r="V28" s="206">
        <v>100</v>
      </c>
      <c r="W28" s="206">
        <v>2137</v>
      </c>
      <c r="X28" s="206">
        <v>1948</v>
      </c>
      <c r="Y28" s="206">
        <v>1173</v>
      </c>
      <c r="Z28" s="206">
        <v>1096</v>
      </c>
      <c r="AA28" s="206">
        <v>1045</v>
      </c>
      <c r="AB28" s="206">
        <v>970</v>
      </c>
      <c r="AC28" s="206">
        <v>240</v>
      </c>
      <c r="AD28" s="206">
        <v>195</v>
      </c>
      <c r="AE28" s="206">
        <v>632</v>
      </c>
      <c r="AF28" s="206">
        <v>546</v>
      </c>
      <c r="AG28" s="206">
        <v>647</v>
      </c>
      <c r="AH28" s="206">
        <v>560</v>
      </c>
      <c r="AI28" s="206">
        <v>766</v>
      </c>
      <c r="AJ28" s="206">
        <v>722</v>
      </c>
      <c r="AK28" s="206">
        <v>391</v>
      </c>
      <c r="AL28" s="206">
        <v>332</v>
      </c>
      <c r="AM28" s="206">
        <v>182</v>
      </c>
      <c r="AN28" s="206">
        <v>169</v>
      </c>
      <c r="AO28" s="206">
        <v>435</v>
      </c>
      <c r="AP28" s="206">
        <v>403</v>
      </c>
      <c r="AQ28" s="206">
        <v>835</v>
      </c>
      <c r="AR28" s="206">
        <v>728</v>
      </c>
      <c r="AS28" s="206">
        <v>1961</v>
      </c>
      <c r="AT28" s="206">
        <v>1612</v>
      </c>
      <c r="AU28" s="206">
        <v>1608</v>
      </c>
      <c r="AV28" s="206">
        <v>1349</v>
      </c>
      <c r="AW28" s="206">
        <v>742</v>
      </c>
      <c r="AX28" s="210">
        <v>640</v>
      </c>
      <c r="AY28" s="213">
        <v>14912</v>
      </c>
      <c r="AZ28" s="212">
        <v>13206</v>
      </c>
      <c r="BB28" s="65">
        <f t="shared" si="0"/>
        <v>0</v>
      </c>
      <c r="BE28" s="65"/>
    </row>
    <row r="29" spans="1:57" s="39" customFormat="1" x14ac:dyDescent="0.25">
      <c r="A29" s="187" t="s">
        <v>96</v>
      </c>
      <c r="B29" s="196" t="s">
        <v>98</v>
      </c>
      <c r="C29" s="199">
        <v>68729</v>
      </c>
      <c r="D29" s="204">
        <v>68826</v>
      </c>
      <c r="E29" s="204">
        <v>182</v>
      </c>
      <c r="F29" s="204">
        <v>168</v>
      </c>
      <c r="G29" s="204">
        <v>3819</v>
      </c>
      <c r="H29" s="204">
        <v>3807</v>
      </c>
      <c r="I29" s="204">
        <v>2757</v>
      </c>
      <c r="J29" s="204">
        <v>2812</v>
      </c>
      <c r="K29" s="204">
        <v>1244</v>
      </c>
      <c r="L29" s="204">
        <v>1095</v>
      </c>
      <c r="M29" s="204">
        <v>2056</v>
      </c>
      <c r="N29" s="204">
        <v>2109</v>
      </c>
      <c r="O29" s="204">
        <v>964</v>
      </c>
      <c r="P29" s="204">
        <v>917</v>
      </c>
      <c r="Q29" s="204">
        <v>713</v>
      </c>
      <c r="R29" s="204">
        <v>695</v>
      </c>
      <c r="S29" s="204">
        <v>588</v>
      </c>
      <c r="T29" s="204">
        <v>490</v>
      </c>
      <c r="U29" s="204">
        <v>983</v>
      </c>
      <c r="V29" s="204">
        <v>943</v>
      </c>
      <c r="W29" s="204">
        <v>9774</v>
      </c>
      <c r="X29" s="204">
        <v>9999</v>
      </c>
      <c r="Y29" s="204">
        <v>4358</v>
      </c>
      <c r="Z29" s="204">
        <v>4683</v>
      </c>
      <c r="AA29" s="204">
        <v>4153</v>
      </c>
      <c r="AB29" s="204">
        <v>4235</v>
      </c>
      <c r="AC29" s="204">
        <v>1297</v>
      </c>
      <c r="AD29" s="204">
        <v>1171</v>
      </c>
      <c r="AE29" s="204">
        <v>3060</v>
      </c>
      <c r="AF29" s="204">
        <v>2877</v>
      </c>
      <c r="AG29" s="204">
        <v>3299</v>
      </c>
      <c r="AH29" s="204">
        <v>3468</v>
      </c>
      <c r="AI29" s="204">
        <v>3983</v>
      </c>
      <c r="AJ29" s="204">
        <v>4312</v>
      </c>
      <c r="AK29" s="204">
        <v>1871</v>
      </c>
      <c r="AL29" s="204">
        <v>2007</v>
      </c>
      <c r="AM29" s="204">
        <v>1144</v>
      </c>
      <c r="AN29" s="204">
        <v>1127</v>
      </c>
      <c r="AO29" s="204">
        <v>1950</v>
      </c>
      <c r="AP29" s="204">
        <v>1834</v>
      </c>
      <c r="AQ29" s="204">
        <v>3771</v>
      </c>
      <c r="AR29" s="204">
        <v>4019</v>
      </c>
      <c r="AS29" s="204">
        <v>6935</v>
      </c>
      <c r="AT29" s="204">
        <v>6712</v>
      </c>
      <c r="AU29" s="204">
        <v>6531</v>
      </c>
      <c r="AV29" s="204">
        <v>6070</v>
      </c>
      <c r="AW29" s="204">
        <v>3297</v>
      </c>
      <c r="AX29" s="204">
        <v>3276</v>
      </c>
      <c r="AY29" s="204">
        <v>68729</v>
      </c>
      <c r="AZ29" s="204">
        <v>68826</v>
      </c>
      <c r="BB29" s="65">
        <f t="shared" si="0"/>
        <v>0</v>
      </c>
      <c r="BE29" s="65"/>
    </row>
    <row r="30" spans="1:57" s="39" customFormat="1" x14ac:dyDescent="0.25">
      <c r="A30" s="30"/>
      <c r="B30" s="197" t="s">
        <v>99</v>
      </c>
      <c r="C30" s="200">
        <v>6863</v>
      </c>
      <c r="D30" s="205">
        <v>6942</v>
      </c>
      <c r="E30" s="205">
        <v>9</v>
      </c>
      <c r="F30" s="205">
        <v>13</v>
      </c>
      <c r="G30" s="205">
        <v>336</v>
      </c>
      <c r="H30" s="205">
        <v>317</v>
      </c>
      <c r="I30" s="205">
        <v>220</v>
      </c>
      <c r="J30" s="205">
        <v>237</v>
      </c>
      <c r="K30" s="205">
        <v>103</v>
      </c>
      <c r="L30" s="205">
        <v>85</v>
      </c>
      <c r="M30" s="205">
        <v>192</v>
      </c>
      <c r="N30" s="205">
        <v>211</v>
      </c>
      <c r="O30" s="205">
        <v>65</v>
      </c>
      <c r="P30" s="205">
        <v>58</v>
      </c>
      <c r="Q30" s="205">
        <v>54</v>
      </c>
      <c r="R30" s="205">
        <v>53</v>
      </c>
      <c r="S30" s="205">
        <v>36</v>
      </c>
      <c r="T30" s="205">
        <v>33</v>
      </c>
      <c r="U30" s="205">
        <v>62</v>
      </c>
      <c r="V30" s="205">
        <v>80</v>
      </c>
      <c r="W30" s="205">
        <v>1107</v>
      </c>
      <c r="X30" s="205">
        <v>1096</v>
      </c>
      <c r="Y30" s="205">
        <v>491</v>
      </c>
      <c r="Z30" s="205">
        <v>536</v>
      </c>
      <c r="AA30" s="205">
        <v>445</v>
      </c>
      <c r="AB30" s="205">
        <v>449</v>
      </c>
      <c r="AC30" s="205">
        <v>118</v>
      </c>
      <c r="AD30" s="205">
        <v>93</v>
      </c>
      <c r="AE30" s="205">
        <v>267</v>
      </c>
      <c r="AF30" s="205">
        <v>261</v>
      </c>
      <c r="AG30" s="205">
        <v>295</v>
      </c>
      <c r="AH30" s="205">
        <v>353</v>
      </c>
      <c r="AI30" s="205">
        <v>361</v>
      </c>
      <c r="AJ30" s="205">
        <v>413</v>
      </c>
      <c r="AK30" s="205">
        <v>196</v>
      </c>
      <c r="AL30" s="205">
        <v>215</v>
      </c>
      <c r="AM30" s="205">
        <v>81</v>
      </c>
      <c r="AN30" s="205">
        <v>85</v>
      </c>
      <c r="AO30" s="205">
        <v>180</v>
      </c>
      <c r="AP30" s="205">
        <v>170</v>
      </c>
      <c r="AQ30" s="205">
        <v>414</v>
      </c>
      <c r="AR30" s="205">
        <v>432</v>
      </c>
      <c r="AS30" s="205">
        <v>712</v>
      </c>
      <c r="AT30" s="205">
        <v>749</v>
      </c>
      <c r="AU30" s="205">
        <v>770</v>
      </c>
      <c r="AV30" s="205">
        <v>651</v>
      </c>
      <c r="AW30" s="205">
        <v>349</v>
      </c>
      <c r="AX30" s="209">
        <v>352</v>
      </c>
      <c r="AY30" s="213">
        <v>6863</v>
      </c>
      <c r="AZ30" s="212">
        <v>6942</v>
      </c>
      <c r="BB30" s="65">
        <f t="shared" si="0"/>
        <v>0</v>
      </c>
      <c r="BE30" s="65"/>
    </row>
    <row r="31" spans="1:57" s="39" customFormat="1" x14ac:dyDescent="0.25">
      <c r="A31" s="30"/>
      <c r="B31" s="197" t="s">
        <v>100</v>
      </c>
      <c r="C31" s="201">
        <v>41712</v>
      </c>
      <c r="D31" s="206">
        <v>42283</v>
      </c>
      <c r="E31" s="206">
        <v>94</v>
      </c>
      <c r="F31" s="206">
        <v>87</v>
      </c>
      <c r="G31" s="206">
        <v>2318</v>
      </c>
      <c r="H31" s="206">
        <v>2341</v>
      </c>
      <c r="I31" s="206">
        <v>1682</v>
      </c>
      <c r="J31" s="206">
        <v>1734</v>
      </c>
      <c r="K31" s="206">
        <v>801</v>
      </c>
      <c r="L31" s="206">
        <v>699</v>
      </c>
      <c r="M31" s="206">
        <v>1262</v>
      </c>
      <c r="N31" s="206">
        <v>1310</v>
      </c>
      <c r="O31" s="206">
        <v>619</v>
      </c>
      <c r="P31" s="206">
        <v>592</v>
      </c>
      <c r="Q31" s="206">
        <v>436</v>
      </c>
      <c r="R31" s="206">
        <v>432</v>
      </c>
      <c r="S31" s="206">
        <v>353</v>
      </c>
      <c r="T31" s="206">
        <v>288</v>
      </c>
      <c r="U31" s="206">
        <v>654</v>
      </c>
      <c r="V31" s="206">
        <v>614</v>
      </c>
      <c r="W31" s="206">
        <v>6032</v>
      </c>
      <c r="X31" s="206">
        <v>6244</v>
      </c>
      <c r="Y31" s="206">
        <v>2560</v>
      </c>
      <c r="Z31" s="206">
        <v>2841</v>
      </c>
      <c r="AA31" s="206">
        <v>2480</v>
      </c>
      <c r="AB31" s="206">
        <v>2586</v>
      </c>
      <c r="AC31" s="206">
        <v>780</v>
      </c>
      <c r="AD31" s="206">
        <v>718</v>
      </c>
      <c r="AE31" s="206">
        <v>1905</v>
      </c>
      <c r="AF31" s="206">
        <v>1790</v>
      </c>
      <c r="AG31" s="206">
        <v>2028</v>
      </c>
      <c r="AH31" s="206">
        <v>2161</v>
      </c>
      <c r="AI31" s="206">
        <v>2419</v>
      </c>
      <c r="AJ31" s="206">
        <v>2670</v>
      </c>
      <c r="AK31" s="206">
        <v>1106</v>
      </c>
      <c r="AL31" s="206">
        <v>1232</v>
      </c>
      <c r="AM31" s="206">
        <v>707</v>
      </c>
      <c r="AN31" s="206">
        <v>688</v>
      </c>
      <c r="AO31" s="206">
        <v>1137</v>
      </c>
      <c r="AP31" s="206">
        <v>1097</v>
      </c>
      <c r="AQ31" s="206">
        <v>2260</v>
      </c>
      <c r="AR31" s="206">
        <v>2441</v>
      </c>
      <c r="AS31" s="206">
        <v>4196</v>
      </c>
      <c r="AT31" s="206">
        <v>4032</v>
      </c>
      <c r="AU31" s="206">
        <v>3898</v>
      </c>
      <c r="AV31" s="206">
        <v>3692</v>
      </c>
      <c r="AW31" s="206">
        <v>1985</v>
      </c>
      <c r="AX31" s="210">
        <v>1994</v>
      </c>
      <c r="AY31" s="213">
        <v>41712</v>
      </c>
      <c r="AZ31" s="212">
        <v>42283</v>
      </c>
      <c r="BB31" s="65">
        <f t="shared" si="0"/>
        <v>0</v>
      </c>
      <c r="BE31" s="65"/>
    </row>
    <row r="32" spans="1:57" s="39" customFormat="1" x14ac:dyDescent="0.25">
      <c r="A32" s="30"/>
      <c r="B32" s="197" t="s">
        <v>101</v>
      </c>
      <c r="C32" s="201">
        <v>20154</v>
      </c>
      <c r="D32" s="206">
        <v>19601</v>
      </c>
      <c r="E32" s="206">
        <v>79</v>
      </c>
      <c r="F32" s="206">
        <v>68</v>
      </c>
      <c r="G32" s="206">
        <v>1165</v>
      </c>
      <c r="H32" s="206">
        <v>1149</v>
      </c>
      <c r="I32" s="206">
        <v>855</v>
      </c>
      <c r="J32" s="206">
        <v>841</v>
      </c>
      <c r="K32" s="206">
        <v>340</v>
      </c>
      <c r="L32" s="206">
        <v>311</v>
      </c>
      <c r="M32" s="206">
        <v>602</v>
      </c>
      <c r="N32" s="206">
        <v>588</v>
      </c>
      <c r="O32" s="206">
        <v>280</v>
      </c>
      <c r="P32" s="206">
        <v>267</v>
      </c>
      <c r="Q32" s="206">
        <v>223</v>
      </c>
      <c r="R32" s="206">
        <v>210</v>
      </c>
      <c r="S32" s="206">
        <v>199</v>
      </c>
      <c r="T32" s="206">
        <v>169</v>
      </c>
      <c r="U32" s="206">
        <v>267</v>
      </c>
      <c r="V32" s="206">
        <v>249</v>
      </c>
      <c r="W32" s="206">
        <v>2635</v>
      </c>
      <c r="X32" s="206">
        <v>2659</v>
      </c>
      <c r="Y32" s="206">
        <v>1307</v>
      </c>
      <c r="Z32" s="206">
        <v>1306</v>
      </c>
      <c r="AA32" s="206">
        <v>1228</v>
      </c>
      <c r="AB32" s="206">
        <v>1200</v>
      </c>
      <c r="AC32" s="206">
        <v>399</v>
      </c>
      <c r="AD32" s="206">
        <v>360</v>
      </c>
      <c r="AE32" s="206">
        <v>888</v>
      </c>
      <c r="AF32" s="206">
        <v>826</v>
      </c>
      <c r="AG32" s="206">
        <v>976</v>
      </c>
      <c r="AH32" s="206">
        <v>954</v>
      </c>
      <c r="AI32" s="206">
        <v>1203</v>
      </c>
      <c r="AJ32" s="206">
        <v>1229</v>
      </c>
      <c r="AK32" s="206">
        <v>569</v>
      </c>
      <c r="AL32" s="206">
        <v>560</v>
      </c>
      <c r="AM32" s="206">
        <v>356</v>
      </c>
      <c r="AN32" s="206">
        <v>354</v>
      </c>
      <c r="AO32" s="206">
        <v>633</v>
      </c>
      <c r="AP32" s="206">
        <v>567</v>
      </c>
      <c r="AQ32" s="206">
        <v>1097</v>
      </c>
      <c r="AR32" s="206">
        <v>1146</v>
      </c>
      <c r="AS32" s="206">
        <v>2027</v>
      </c>
      <c r="AT32" s="206">
        <v>1931</v>
      </c>
      <c r="AU32" s="206">
        <v>1863</v>
      </c>
      <c r="AV32" s="206">
        <v>1727</v>
      </c>
      <c r="AW32" s="206">
        <v>963</v>
      </c>
      <c r="AX32" s="210">
        <v>930</v>
      </c>
      <c r="AY32" s="213">
        <v>20154</v>
      </c>
      <c r="AZ32" s="212">
        <v>19601</v>
      </c>
      <c r="BB32" s="65">
        <f t="shared" si="0"/>
        <v>0</v>
      </c>
      <c r="BE32" s="65"/>
    </row>
    <row r="33" spans="1:64" x14ac:dyDescent="0.25">
      <c r="A33" s="30"/>
      <c r="B33" s="197" t="s">
        <v>51</v>
      </c>
      <c r="C33" s="201">
        <v>31723</v>
      </c>
      <c r="D33" s="206">
        <v>33283</v>
      </c>
      <c r="E33" s="206">
        <v>28</v>
      </c>
      <c r="F33" s="206">
        <v>31</v>
      </c>
      <c r="G33" s="206">
        <v>1606</v>
      </c>
      <c r="H33" s="206">
        <v>1663</v>
      </c>
      <c r="I33" s="206">
        <v>1019</v>
      </c>
      <c r="J33" s="206">
        <v>1066</v>
      </c>
      <c r="K33" s="206">
        <v>543</v>
      </c>
      <c r="L33" s="206">
        <v>497</v>
      </c>
      <c r="M33" s="206">
        <v>926</v>
      </c>
      <c r="N33" s="206">
        <v>1027</v>
      </c>
      <c r="O33" s="206">
        <v>346</v>
      </c>
      <c r="P33" s="206">
        <v>331</v>
      </c>
      <c r="Q33" s="206">
        <v>183</v>
      </c>
      <c r="R33" s="206">
        <v>190</v>
      </c>
      <c r="S33" s="206">
        <v>163</v>
      </c>
      <c r="T33" s="206">
        <v>138</v>
      </c>
      <c r="U33" s="206">
        <v>280</v>
      </c>
      <c r="V33" s="206">
        <v>288</v>
      </c>
      <c r="W33" s="206">
        <v>5513</v>
      </c>
      <c r="X33" s="206">
        <v>5844</v>
      </c>
      <c r="Y33" s="206">
        <v>2227</v>
      </c>
      <c r="Z33" s="206">
        <v>2510</v>
      </c>
      <c r="AA33" s="206">
        <v>2051</v>
      </c>
      <c r="AB33" s="206">
        <v>2203</v>
      </c>
      <c r="AC33" s="206">
        <v>469</v>
      </c>
      <c r="AD33" s="206">
        <v>440</v>
      </c>
      <c r="AE33" s="206">
        <v>1341</v>
      </c>
      <c r="AF33" s="206">
        <v>1276</v>
      </c>
      <c r="AG33" s="206">
        <v>1545</v>
      </c>
      <c r="AH33" s="206">
        <v>1717</v>
      </c>
      <c r="AI33" s="206">
        <v>1992</v>
      </c>
      <c r="AJ33" s="206">
        <v>2241</v>
      </c>
      <c r="AK33" s="206">
        <v>829</v>
      </c>
      <c r="AL33" s="206">
        <v>948</v>
      </c>
      <c r="AM33" s="206">
        <v>350</v>
      </c>
      <c r="AN33" s="206">
        <v>379</v>
      </c>
      <c r="AO33" s="206">
        <v>708</v>
      </c>
      <c r="AP33" s="206">
        <v>719</v>
      </c>
      <c r="AQ33" s="206">
        <v>1907</v>
      </c>
      <c r="AR33" s="206">
        <v>2115</v>
      </c>
      <c r="AS33" s="206">
        <v>3500</v>
      </c>
      <c r="AT33" s="206">
        <v>3488</v>
      </c>
      <c r="AU33" s="206">
        <v>2807</v>
      </c>
      <c r="AV33" s="206">
        <v>2679</v>
      </c>
      <c r="AW33" s="206">
        <v>1390</v>
      </c>
      <c r="AX33" s="210">
        <v>1493</v>
      </c>
      <c r="AY33" s="213">
        <v>31723</v>
      </c>
      <c r="AZ33" s="212">
        <v>33283</v>
      </c>
      <c r="BB33" s="65">
        <f t="shared" si="0"/>
        <v>0</v>
      </c>
      <c r="BE33" s="65"/>
    </row>
    <row r="34" spans="1:64" x14ac:dyDescent="0.25">
      <c r="A34" s="30"/>
      <c r="B34" s="197" t="s">
        <v>52</v>
      </c>
      <c r="C34" s="201">
        <v>33917</v>
      </c>
      <c r="D34" s="206">
        <v>35433</v>
      </c>
      <c r="E34" s="206">
        <v>50</v>
      </c>
      <c r="F34" s="206">
        <v>45</v>
      </c>
      <c r="G34" s="206">
        <v>1831</v>
      </c>
      <c r="H34" s="206">
        <v>1896</v>
      </c>
      <c r="I34" s="206">
        <v>1191</v>
      </c>
      <c r="J34" s="206">
        <v>1259</v>
      </c>
      <c r="K34" s="206">
        <v>570</v>
      </c>
      <c r="L34" s="206">
        <v>523</v>
      </c>
      <c r="M34" s="206">
        <v>1085</v>
      </c>
      <c r="N34" s="206">
        <v>1192</v>
      </c>
      <c r="O34" s="206">
        <v>409</v>
      </c>
      <c r="P34" s="206">
        <v>386</v>
      </c>
      <c r="Q34" s="206">
        <v>290</v>
      </c>
      <c r="R34" s="206">
        <v>282</v>
      </c>
      <c r="S34" s="206">
        <v>238</v>
      </c>
      <c r="T34" s="206">
        <v>199</v>
      </c>
      <c r="U34" s="206">
        <v>420</v>
      </c>
      <c r="V34" s="206">
        <v>394</v>
      </c>
      <c r="W34" s="206">
        <v>5779</v>
      </c>
      <c r="X34" s="206">
        <v>6163</v>
      </c>
      <c r="Y34" s="206">
        <v>2121</v>
      </c>
      <c r="Z34" s="206">
        <v>2367</v>
      </c>
      <c r="AA34" s="206">
        <v>2161</v>
      </c>
      <c r="AB34" s="206">
        <v>2328</v>
      </c>
      <c r="AC34" s="206">
        <v>535</v>
      </c>
      <c r="AD34" s="206">
        <v>498</v>
      </c>
      <c r="AE34" s="206">
        <v>1516</v>
      </c>
      <c r="AF34" s="206">
        <v>1452</v>
      </c>
      <c r="AG34" s="206">
        <v>1843</v>
      </c>
      <c r="AH34" s="206">
        <v>2038</v>
      </c>
      <c r="AI34" s="206">
        <v>2269</v>
      </c>
      <c r="AJ34" s="206">
        <v>2645</v>
      </c>
      <c r="AK34" s="206">
        <v>1015</v>
      </c>
      <c r="AL34" s="206">
        <v>1201</v>
      </c>
      <c r="AM34" s="206">
        <v>496</v>
      </c>
      <c r="AN34" s="206">
        <v>543</v>
      </c>
      <c r="AO34" s="206">
        <v>786</v>
      </c>
      <c r="AP34" s="206">
        <v>753</v>
      </c>
      <c r="AQ34" s="206">
        <v>2086</v>
      </c>
      <c r="AR34" s="206">
        <v>2259</v>
      </c>
      <c r="AS34" s="206">
        <v>3205</v>
      </c>
      <c r="AT34" s="206">
        <v>3169</v>
      </c>
      <c r="AU34" s="206">
        <v>2623</v>
      </c>
      <c r="AV34" s="206">
        <v>2409</v>
      </c>
      <c r="AW34" s="206">
        <v>1398</v>
      </c>
      <c r="AX34" s="210">
        <v>1432</v>
      </c>
      <c r="AY34" s="213">
        <v>33917</v>
      </c>
      <c r="AZ34" s="212">
        <v>35433</v>
      </c>
      <c r="BB34" s="65">
        <f t="shared" si="0"/>
        <v>0</v>
      </c>
      <c r="BE34" s="65"/>
    </row>
    <row r="35" spans="1:64" x14ac:dyDescent="0.25">
      <c r="A35" s="30"/>
      <c r="B35" s="197" t="s">
        <v>53</v>
      </c>
      <c r="C35" s="201">
        <v>10676</v>
      </c>
      <c r="D35" s="206">
        <v>10079</v>
      </c>
      <c r="E35" s="206">
        <v>23</v>
      </c>
      <c r="F35" s="206">
        <v>23</v>
      </c>
      <c r="G35" s="206">
        <v>726</v>
      </c>
      <c r="H35" s="206">
        <v>700</v>
      </c>
      <c r="I35" s="206">
        <v>521</v>
      </c>
      <c r="J35" s="206">
        <v>487</v>
      </c>
      <c r="K35" s="206">
        <v>219</v>
      </c>
      <c r="L35" s="206">
        <v>188</v>
      </c>
      <c r="M35" s="206">
        <v>324</v>
      </c>
      <c r="N35" s="206">
        <v>295</v>
      </c>
      <c r="O35" s="206">
        <v>154</v>
      </c>
      <c r="P35" s="206">
        <v>131</v>
      </c>
      <c r="Q35" s="206">
        <v>95</v>
      </c>
      <c r="R35" s="206">
        <v>77</v>
      </c>
      <c r="S35" s="206">
        <v>71</v>
      </c>
      <c r="T35" s="206">
        <v>60</v>
      </c>
      <c r="U35" s="206">
        <v>81</v>
      </c>
      <c r="V35" s="206">
        <v>71</v>
      </c>
      <c r="W35" s="206">
        <v>1252</v>
      </c>
      <c r="X35" s="206">
        <v>1332</v>
      </c>
      <c r="Y35" s="206">
        <v>939</v>
      </c>
      <c r="Z35" s="206">
        <v>897</v>
      </c>
      <c r="AA35" s="206">
        <v>676</v>
      </c>
      <c r="AB35" s="206">
        <v>646</v>
      </c>
      <c r="AC35" s="206">
        <v>174</v>
      </c>
      <c r="AD35" s="206">
        <v>172</v>
      </c>
      <c r="AE35" s="206">
        <v>452</v>
      </c>
      <c r="AF35" s="206">
        <v>456</v>
      </c>
      <c r="AG35" s="206">
        <v>658</v>
      </c>
      <c r="AH35" s="206">
        <v>620</v>
      </c>
      <c r="AI35" s="206">
        <v>486</v>
      </c>
      <c r="AJ35" s="206">
        <v>369</v>
      </c>
      <c r="AK35" s="206">
        <v>209</v>
      </c>
      <c r="AL35" s="206">
        <v>147</v>
      </c>
      <c r="AM35" s="206">
        <v>120</v>
      </c>
      <c r="AN35" s="206">
        <v>94</v>
      </c>
      <c r="AO35" s="206">
        <v>222</v>
      </c>
      <c r="AP35" s="206">
        <v>208</v>
      </c>
      <c r="AQ35" s="206">
        <v>636</v>
      </c>
      <c r="AR35" s="206">
        <v>788</v>
      </c>
      <c r="AS35" s="206">
        <v>1240</v>
      </c>
      <c r="AT35" s="206">
        <v>1103</v>
      </c>
      <c r="AU35" s="206">
        <v>842</v>
      </c>
      <c r="AV35" s="206">
        <v>743</v>
      </c>
      <c r="AW35" s="206">
        <v>556</v>
      </c>
      <c r="AX35" s="210">
        <v>472</v>
      </c>
      <c r="AY35" s="213">
        <v>10676</v>
      </c>
      <c r="AZ35" s="212">
        <v>10079</v>
      </c>
      <c r="BB35" s="65">
        <f t="shared" si="0"/>
        <v>0</v>
      </c>
      <c r="BE35" s="65"/>
    </row>
    <row r="36" spans="1:64" x14ac:dyDescent="0.25">
      <c r="A36" s="30"/>
      <c r="B36" s="197" t="s">
        <v>130</v>
      </c>
      <c r="C36" s="201">
        <v>1719</v>
      </c>
      <c r="D36" s="206">
        <v>1465</v>
      </c>
      <c r="E36" s="206">
        <v>3</v>
      </c>
      <c r="F36" s="206">
        <v>1</v>
      </c>
      <c r="G36" s="206">
        <v>107</v>
      </c>
      <c r="H36" s="206">
        <v>82</v>
      </c>
      <c r="I36" s="206">
        <v>57</v>
      </c>
      <c r="J36" s="206">
        <v>49</v>
      </c>
      <c r="K36" s="206">
        <v>26</v>
      </c>
      <c r="L36" s="206">
        <v>25</v>
      </c>
      <c r="M36" s="206">
        <v>42</v>
      </c>
      <c r="N36" s="206">
        <v>47</v>
      </c>
      <c r="O36" s="206">
        <v>15</v>
      </c>
      <c r="P36" s="206">
        <v>12</v>
      </c>
      <c r="Q36" s="206">
        <v>8</v>
      </c>
      <c r="R36" s="206">
        <v>8</v>
      </c>
      <c r="S36" s="206">
        <v>12</v>
      </c>
      <c r="T36" s="206">
        <v>9</v>
      </c>
      <c r="U36" s="206">
        <v>14</v>
      </c>
      <c r="V36" s="206">
        <v>15</v>
      </c>
      <c r="W36" s="206">
        <v>229</v>
      </c>
      <c r="X36" s="206">
        <v>214</v>
      </c>
      <c r="Y36" s="206">
        <v>132</v>
      </c>
      <c r="Z36" s="206">
        <v>128</v>
      </c>
      <c r="AA36" s="206">
        <v>110</v>
      </c>
      <c r="AB36" s="206">
        <v>100</v>
      </c>
      <c r="AC36" s="206">
        <v>36</v>
      </c>
      <c r="AD36" s="206">
        <v>30</v>
      </c>
      <c r="AE36" s="206">
        <v>70</v>
      </c>
      <c r="AF36" s="206">
        <v>59</v>
      </c>
      <c r="AG36" s="206">
        <v>79</v>
      </c>
      <c r="AH36" s="206">
        <v>58</v>
      </c>
      <c r="AI36" s="206">
        <v>91</v>
      </c>
      <c r="AJ36" s="206">
        <v>84</v>
      </c>
      <c r="AK36" s="206">
        <v>45</v>
      </c>
      <c r="AL36" s="206">
        <v>35</v>
      </c>
      <c r="AM36" s="206">
        <v>21</v>
      </c>
      <c r="AN36" s="206">
        <v>12</v>
      </c>
      <c r="AO36" s="206">
        <v>48</v>
      </c>
      <c r="AP36" s="206">
        <v>34</v>
      </c>
      <c r="AQ36" s="206">
        <v>83</v>
      </c>
      <c r="AR36" s="206">
        <v>78</v>
      </c>
      <c r="AS36" s="206">
        <v>234</v>
      </c>
      <c r="AT36" s="206">
        <v>174</v>
      </c>
      <c r="AU36" s="206">
        <v>154</v>
      </c>
      <c r="AV36" s="206">
        <v>117</v>
      </c>
      <c r="AW36" s="206">
        <v>103</v>
      </c>
      <c r="AX36" s="210">
        <v>94</v>
      </c>
      <c r="AY36" s="213">
        <v>1719</v>
      </c>
      <c r="AZ36" s="212">
        <v>1465</v>
      </c>
      <c r="BB36" s="65">
        <f t="shared" si="0"/>
        <v>0</v>
      </c>
      <c r="BE36" s="65"/>
    </row>
    <row r="37" spans="1:64" x14ac:dyDescent="0.25">
      <c r="A37" s="30"/>
      <c r="B37" s="197" t="s">
        <v>131</v>
      </c>
      <c r="C37" s="201">
        <v>28956</v>
      </c>
      <c r="D37" s="206">
        <v>25614</v>
      </c>
      <c r="E37" s="206">
        <v>76</v>
      </c>
      <c r="F37" s="206">
        <v>69</v>
      </c>
      <c r="G37" s="206">
        <v>1720</v>
      </c>
      <c r="H37" s="206">
        <v>1629</v>
      </c>
      <c r="I37" s="206">
        <v>1197</v>
      </c>
      <c r="J37" s="206">
        <v>1040</v>
      </c>
      <c r="K37" s="206">
        <v>529</v>
      </c>
      <c r="L37" s="206">
        <v>425</v>
      </c>
      <c r="M37" s="206">
        <v>848</v>
      </c>
      <c r="N37" s="206">
        <v>738</v>
      </c>
      <c r="O37" s="206">
        <v>401</v>
      </c>
      <c r="P37" s="206">
        <v>361</v>
      </c>
      <c r="Q37" s="206">
        <v>282</v>
      </c>
      <c r="R37" s="206">
        <v>241</v>
      </c>
      <c r="S37" s="206">
        <v>247</v>
      </c>
      <c r="T37" s="206">
        <v>192</v>
      </c>
      <c r="U37" s="206">
        <v>402</v>
      </c>
      <c r="V37" s="206">
        <v>346</v>
      </c>
      <c r="W37" s="206">
        <v>3739</v>
      </c>
      <c r="X37" s="206">
        <v>3255</v>
      </c>
      <c r="Y37" s="206">
        <v>1990</v>
      </c>
      <c r="Z37" s="206">
        <v>1979</v>
      </c>
      <c r="AA37" s="206">
        <v>1695</v>
      </c>
      <c r="AB37" s="206">
        <v>1644</v>
      </c>
      <c r="AC37" s="206">
        <v>589</v>
      </c>
      <c r="AD37" s="206">
        <v>461</v>
      </c>
      <c r="AE37" s="206">
        <v>1337</v>
      </c>
      <c r="AF37" s="206">
        <v>1094</v>
      </c>
      <c r="AG37" s="206">
        <v>1352</v>
      </c>
      <c r="AH37" s="206">
        <v>1218</v>
      </c>
      <c r="AI37" s="206">
        <v>1649</v>
      </c>
      <c r="AJ37" s="206">
        <v>1489</v>
      </c>
      <c r="AK37" s="206">
        <v>795</v>
      </c>
      <c r="AL37" s="206">
        <v>664</v>
      </c>
      <c r="AM37" s="206">
        <v>507</v>
      </c>
      <c r="AN37" s="206">
        <v>434</v>
      </c>
      <c r="AO37" s="206">
        <v>874</v>
      </c>
      <c r="AP37" s="206">
        <v>734</v>
      </c>
      <c r="AQ37" s="206">
        <v>1565</v>
      </c>
      <c r="AR37" s="206">
        <v>1435</v>
      </c>
      <c r="AS37" s="206">
        <v>2940</v>
      </c>
      <c r="AT37" s="206">
        <v>2545</v>
      </c>
      <c r="AU37" s="206">
        <v>2765</v>
      </c>
      <c r="AV37" s="206">
        <v>2307</v>
      </c>
      <c r="AW37" s="206">
        <v>1457</v>
      </c>
      <c r="AX37" s="210">
        <v>1314</v>
      </c>
      <c r="AY37" s="213">
        <v>28956</v>
      </c>
      <c r="AZ37" s="212">
        <v>25614</v>
      </c>
      <c r="BB37" s="65">
        <f t="shared" si="0"/>
        <v>0</v>
      </c>
      <c r="BE37" s="65"/>
    </row>
    <row r="38" spans="1:64" x14ac:dyDescent="0.25">
      <c r="A38" s="30"/>
      <c r="B38" s="197" t="s">
        <v>132</v>
      </c>
      <c r="C38" s="201">
        <v>15131</v>
      </c>
      <c r="D38" s="206">
        <v>12329</v>
      </c>
      <c r="E38" s="206">
        <v>42</v>
      </c>
      <c r="F38" s="206">
        <v>40</v>
      </c>
      <c r="G38" s="206">
        <v>976</v>
      </c>
      <c r="H38" s="206">
        <v>900</v>
      </c>
      <c r="I38" s="206">
        <v>676</v>
      </c>
      <c r="J38" s="206">
        <v>508</v>
      </c>
      <c r="K38" s="206">
        <v>297</v>
      </c>
      <c r="L38" s="206">
        <v>214</v>
      </c>
      <c r="M38" s="206">
        <v>438</v>
      </c>
      <c r="N38" s="206">
        <v>350</v>
      </c>
      <c r="O38" s="206">
        <v>214</v>
      </c>
      <c r="P38" s="206">
        <v>176</v>
      </c>
      <c r="Q38" s="206">
        <v>139</v>
      </c>
      <c r="R38" s="206">
        <v>119</v>
      </c>
      <c r="S38" s="206">
        <v>126</v>
      </c>
      <c r="T38" s="206">
        <v>100</v>
      </c>
      <c r="U38" s="206">
        <v>210</v>
      </c>
      <c r="V38" s="206">
        <v>170</v>
      </c>
      <c r="W38" s="206">
        <v>1738</v>
      </c>
      <c r="X38" s="206">
        <v>1335</v>
      </c>
      <c r="Y38" s="206">
        <v>1162</v>
      </c>
      <c r="Z38" s="206">
        <v>1046</v>
      </c>
      <c r="AA38" s="206">
        <v>920</v>
      </c>
      <c r="AB38" s="206">
        <v>858</v>
      </c>
      <c r="AC38" s="206">
        <v>307</v>
      </c>
      <c r="AD38" s="206">
        <v>239</v>
      </c>
      <c r="AE38" s="206">
        <v>694</v>
      </c>
      <c r="AF38" s="206">
        <v>523</v>
      </c>
      <c r="AG38" s="206">
        <v>664</v>
      </c>
      <c r="AH38" s="206">
        <v>627</v>
      </c>
      <c r="AI38" s="206">
        <v>835</v>
      </c>
      <c r="AJ38" s="206">
        <v>624</v>
      </c>
      <c r="AK38" s="206">
        <v>372</v>
      </c>
      <c r="AL38" s="206">
        <v>294</v>
      </c>
      <c r="AM38" s="206">
        <v>243</v>
      </c>
      <c r="AN38" s="206">
        <v>195</v>
      </c>
      <c r="AO38" s="206">
        <v>494</v>
      </c>
      <c r="AP38" s="206">
        <v>381</v>
      </c>
      <c r="AQ38" s="206">
        <v>786</v>
      </c>
      <c r="AR38" s="206">
        <v>669</v>
      </c>
      <c r="AS38" s="206">
        <v>1470</v>
      </c>
      <c r="AT38" s="206">
        <v>1182</v>
      </c>
      <c r="AU38" s="206">
        <v>1522</v>
      </c>
      <c r="AV38" s="206">
        <v>1111</v>
      </c>
      <c r="AW38" s="206">
        <v>806</v>
      </c>
      <c r="AX38" s="210">
        <v>668</v>
      </c>
      <c r="AY38" s="213">
        <v>15131</v>
      </c>
      <c r="AZ38" s="212">
        <v>12329</v>
      </c>
      <c r="BB38" s="65">
        <f t="shared" si="0"/>
        <v>0</v>
      </c>
      <c r="BE38" s="65"/>
    </row>
    <row r="39" spans="1:64" x14ac:dyDescent="0.25">
      <c r="A39" s="30"/>
      <c r="B39" s="197" t="s">
        <v>54</v>
      </c>
      <c r="C39" s="201">
        <v>46639</v>
      </c>
      <c r="D39" s="206">
        <v>48314</v>
      </c>
      <c r="E39" s="206">
        <v>78</v>
      </c>
      <c r="F39" s="206">
        <v>71</v>
      </c>
      <c r="G39" s="206">
        <v>2544</v>
      </c>
      <c r="H39" s="206">
        <v>2637</v>
      </c>
      <c r="I39" s="206">
        <v>1684</v>
      </c>
      <c r="J39" s="206">
        <v>1761</v>
      </c>
      <c r="K39" s="206">
        <v>781</v>
      </c>
      <c r="L39" s="206">
        <v>702</v>
      </c>
      <c r="M39" s="206">
        <v>1433</v>
      </c>
      <c r="N39" s="206">
        <v>1542</v>
      </c>
      <c r="O39" s="206">
        <v>554</v>
      </c>
      <c r="P39" s="206">
        <v>531</v>
      </c>
      <c r="Q39" s="206">
        <v>378</v>
      </c>
      <c r="R39" s="206">
        <v>368</v>
      </c>
      <c r="S39" s="206">
        <v>305</v>
      </c>
      <c r="T39" s="206">
        <v>254</v>
      </c>
      <c r="U39" s="206">
        <v>546</v>
      </c>
      <c r="V39" s="206">
        <v>530</v>
      </c>
      <c r="W39" s="206">
        <v>7676</v>
      </c>
      <c r="X39" s="206">
        <v>8079</v>
      </c>
      <c r="Y39" s="206">
        <v>3113</v>
      </c>
      <c r="Z39" s="206">
        <v>3443</v>
      </c>
      <c r="AA39" s="206">
        <v>3008</v>
      </c>
      <c r="AB39" s="206">
        <v>3197</v>
      </c>
      <c r="AC39" s="206">
        <v>676</v>
      </c>
      <c r="AD39" s="206">
        <v>644</v>
      </c>
      <c r="AE39" s="206">
        <v>2004</v>
      </c>
      <c r="AF39" s="206">
        <v>1917</v>
      </c>
      <c r="AG39" s="206">
        <v>2409</v>
      </c>
      <c r="AH39" s="206">
        <v>2622</v>
      </c>
      <c r="AI39" s="206">
        <v>2955</v>
      </c>
      <c r="AJ39" s="206">
        <v>3354</v>
      </c>
      <c r="AK39" s="206">
        <v>1277</v>
      </c>
      <c r="AL39" s="206">
        <v>1474</v>
      </c>
      <c r="AM39" s="206">
        <v>659</v>
      </c>
      <c r="AN39" s="206">
        <v>686</v>
      </c>
      <c r="AO39" s="206">
        <v>1125</v>
      </c>
      <c r="AP39" s="206">
        <v>1094</v>
      </c>
      <c r="AQ39" s="206">
        <v>2855</v>
      </c>
      <c r="AR39" s="206">
        <v>3129</v>
      </c>
      <c r="AS39" s="206">
        <v>4521</v>
      </c>
      <c r="AT39" s="206">
        <v>4494</v>
      </c>
      <c r="AU39" s="206">
        <v>4013</v>
      </c>
      <c r="AV39" s="206">
        <v>3688</v>
      </c>
      <c r="AW39" s="206">
        <v>2045</v>
      </c>
      <c r="AX39" s="210">
        <v>2097</v>
      </c>
      <c r="AY39" s="213">
        <v>46639</v>
      </c>
      <c r="AZ39" s="212">
        <v>48314</v>
      </c>
      <c r="BB39" s="65">
        <f t="shared" si="0"/>
        <v>0</v>
      </c>
      <c r="BE39" s="65"/>
    </row>
    <row r="40" spans="1:64" x14ac:dyDescent="0.25">
      <c r="A40" s="30"/>
      <c r="B40" s="192" t="s">
        <v>55</v>
      </c>
      <c r="C40" s="201">
        <v>18875</v>
      </c>
      <c r="D40" s="206">
        <v>18305</v>
      </c>
      <c r="E40" s="206">
        <v>21</v>
      </c>
      <c r="F40" s="206">
        <v>15</v>
      </c>
      <c r="G40" s="206">
        <v>981</v>
      </c>
      <c r="H40" s="206">
        <v>944</v>
      </c>
      <c r="I40" s="206">
        <v>721</v>
      </c>
      <c r="J40" s="206">
        <v>718</v>
      </c>
      <c r="K40" s="206">
        <v>396</v>
      </c>
      <c r="L40" s="206">
        <v>308</v>
      </c>
      <c r="M40" s="206">
        <v>555</v>
      </c>
      <c r="N40" s="206">
        <v>615</v>
      </c>
      <c r="O40" s="206">
        <v>262</v>
      </c>
      <c r="P40" s="206">
        <v>220</v>
      </c>
      <c r="Q40" s="206">
        <v>116</v>
      </c>
      <c r="R40" s="206">
        <v>120</v>
      </c>
      <c r="S40" s="206">
        <v>111</v>
      </c>
      <c r="T40" s="206">
        <v>92</v>
      </c>
      <c r="U40" s="206">
        <v>193</v>
      </c>
      <c r="V40" s="206">
        <v>179</v>
      </c>
      <c r="W40" s="206">
        <v>3149</v>
      </c>
      <c r="X40" s="206">
        <v>3199</v>
      </c>
      <c r="Y40" s="206">
        <v>1239</v>
      </c>
      <c r="Z40" s="206">
        <v>1253</v>
      </c>
      <c r="AA40" s="206">
        <v>1247</v>
      </c>
      <c r="AB40" s="206">
        <v>1194</v>
      </c>
      <c r="AC40" s="206">
        <v>326</v>
      </c>
      <c r="AD40" s="206">
        <v>308</v>
      </c>
      <c r="AE40" s="206">
        <v>849</v>
      </c>
      <c r="AF40" s="206">
        <v>798</v>
      </c>
      <c r="AG40" s="206">
        <v>853</v>
      </c>
      <c r="AH40" s="206">
        <v>898</v>
      </c>
      <c r="AI40" s="206">
        <v>1068</v>
      </c>
      <c r="AJ40" s="206">
        <v>1207</v>
      </c>
      <c r="AK40" s="206">
        <v>470</v>
      </c>
      <c r="AL40" s="206">
        <v>516</v>
      </c>
      <c r="AM40" s="206">
        <v>260</v>
      </c>
      <c r="AN40" s="206">
        <v>247</v>
      </c>
      <c r="AO40" s="206">
        <v>505</v>
      </c>
      <c r="AP40" s="206">
        <v>455</v>
      </c>
      <c r="AQ40" s="206">
        <v>1091</v>
      </c>
      <c r="AR40" s="206">
        <v>1100</v>
      </c>
      <c r="AS40" s="206">
        <v>2108</v>
      </c>
      <c r="AT40" s="206">
        <v>1829</v>
      </c>
      <c r="AU40" s="206">
        <v>1563</v>
      </c>
      <c r="AV40" s="206">
        <v>1382</v>
      </c>
      <c r="AW40" s="206">
        <v>791</v>
      </c>
      <c r="AX40" s="210">
        <v>708</v>
      </c>
      <c r="AY40" s="213">
        <v>18875</v>
      </c>
      <c r="AZ40" s="212">
        <v>18305</v>
      </c>
      <c r="BB40" s="65">
        <f t="shared" si="0"/>
        <v>0</v>
      </c>
      <c r="BE40" s="65"/>
    </row>
    <row r="41" spans="1:64" x14ac:dyDescent="0.25">
      <c r="A41" s="190" t="s">
        <v>102</v>
      </c>
      <c r="B41" s="198" t="s">
        <v>98</v>
      </c>
      <c r="C41" s="202">
        <v>125103</v>
      </c>
      <c r="D41" s="207">
        <v>121614</v>
      </c>
      <c r="E41" s="207">
        <v>362</v>
      </c>
      <c r="F41" s="207">
        <v>324</v>
      </c>
      <c r="G41" s="207">
        <v>6821</v>
      </c>
      <c r="H41" s="207">
        <v>6733</v>
      </c>
      <c r="I41" s="207">
        <v>5081</v>
      </c>
      <c r="J41" s="207">
        <v>4990</v>
      </c>
      <c r="K41" s="207">
        <v>1992</v>
      </c>
      <c r="L41" s="207">
        <v>1770</v>
      </c>
      <c r="M41" s="207">
        <v>3689</v>
      </c>
      <c r="N41" s="207">
        <v>3551</v>
      </c>
      <c r="O41" s="207">
        <v>1687</v>
      </c>
      <c r="P41" s="207">
        <v>1588</v>
      </c>
      <c r="Q41" s="207">
        <v>1296</v>
      </c>
      <c r="R41" s="207">
        <v>1287</v>
      </c>
      <c r="S41" s="207">
        <v>992</v>
      </c>
      <c r="T41" s="207">
        <v>857</v>
      </c>
      <c r="U41" s="207">
        <v>1697</v>
      </c>
      <c r="V41" s="207">
        <v>1622</v>
      </c>
      <c r="W41" s="207">
        <v>17022</v>
      </c>
      <c r="X41" s="207">
        <v>17087</v>
      </c>
      <c r="Y41" s="207">
        <v>8409</v>
      </c>
      <c r="Z41" s="207">
        <v>8600</v>
      </c>
      <c r="AA41" s="207">
        <v>7557</v>
      </c>
      <c r="AB41" s="207">
        <v>7532</v>
      </c>
      <c r="AC41" s="207">
        <v>2360</v>
      </c>
      <c r="AD41" s="207">
        <v>2070</v>
      </c>
      <c r="AE41" s="207">
        <v>5551</v>
      </c>
      <c r="AF41" s="207">
        <v>5121</v>
      </c>
      <c r="AG41" s="207">
        <v>5699</v>
      </c>
      <c r="AH41" s="207">
        <v>5701</v>
      </c>
      <c r="AI41" s="207">
        <v>6888</v>
      </c>
      <c r="AJ41" s="207">
        <v>7084</v>
      </c>
      <c r="AK41" s="207">
        <v>3355</v>
      </c>
      <c r="AL41" s="207">
        <v>3389</v>
      </c>
      <c r="AM41" s="207">
        <v>2074</v>
      </c>
      <c r="AN41" s="207">
        <v>2086</v>
      </c>
      <c r="AO41" s="207">
        <v>3559</v>
      </c>
      <c r="AP41" s="207">
        <v>3349</v>
      </c>
      <c r="AQ41" s="207">
        <v>6749</v>
      </c>
      <c r="AR41" s="207">
        <v>6811</v>
      </c>
      <c r="AS41" s="207">
        <v>13027</v>
      </c>
      <c r="AT41" s="207">
        <v>12329</v>
      </c>
      <c r="AU41" s="207">
        <v>12866</v>
      </c>
      <c r="AV41" s="207">
        <v>11626</v>
      </c>
      <c r="AW41" s="207">
        <v>6372</v>
      </c>
      <c r="AX41" s="211">
        <v>6106</v>
      </c>
      <c r="AY41" s="214">
        <v>125105</v>
      </c>
      <c r="AZ41" s="212">
        <v>121613</v>
      </c>
      <c r="BB41" s="65">
        <f t="shared" si="0"/>
        <v>2</v>
      </c>
      <c r="BE41" s="65"/>
    </row>
    <row r="42" spans="1:64" x14ac:dyDescent="0.25">
      <c r="A42" s="30"/>
      <c r="B42" s="189" t="s">
        <v>99</v>
      </c>
      <c r="C42" s="203">
        <v>12225</v>
      </c>
      <c r="D42" s="208">
        <v>12026</v>
      </c>
      <c r="E42" s="208">
        <v>23</v>
      </c>
      <c r="F42" s="208">
        <v>23</v>
      </c>
      <c r="G42" s="208">
        <v>603</v>
      </c>
      <c r="H42" s="208">
        <v>564</v>
      </c>
      <c r="I42" s="208">
        <v>448</v>
      </c>
      <c r="J42" s="208">
        <v>451</v>
      </c>
      <c r="K42" s="208">
        <v>157</v>
      </c>
      <c r="L42" s="208">
        <v>138</v>
      </c>
      <c r="M42" s="208">
        <v>345</v>
      </c>
      <c r="N42" s="208">
        <v>327</v>
      </c>
      <c r="O42" s="208">
        <v>122</v>
      </c>
      <c r="P42" s="208">
        <v>106</v>
      </c>
      <c r="Q42" s="208">
        <v>93</v>
      </c>
      <c r="R42" s="208">
        <v>99</v>
      </c>
      <c r="S42" s="208">
        <v>70</v>
      </c>
      <c r="T42" s="208">
        <v>67</v>
      </c>
      <c r="U42" s="208">
        <v>118</v>
      </c>
      <c r="V42" s="208">
        <v>127</v>
      </c>
      <c r="W42" s="208">
        <v>1858</v>
      </c>
      <c r="X42" s="208">
        <v>1813</v>
      </c>
      <c r="Y42" s="208">
        <v>905</v>
      </c>
      <c r="Z42" s="208">
        <v>891</v>
      </c>
      <c r="AA42" s="208">
        <v>799</v>
      </c>
      <c r="AB42" s="208">
        <v>790</v>
      </c>
      <c r="AC42" s="208">
        <v>208</v>
      </c>
      <c r="AD42" s="208">
        <v>166</v>
      </c>
      <c r="AE42" s="208">
        <v>487</v>
      </c>
      <c r="AF42" s="208">
        <v>488</v>
      </c>
      <c r="AG42" s="208">
        <v>499</v>
      </c>
      <c r="AH42" s="208">
        <v>544</v>
      </c>
      <c r="AI42" s="208">
        <v>648</v>
      </c>
      <c r="AJ42" s="208">
        <v>713</v>
      </c>
      <c r="AK42" s="208">
        <v>334</v>
      </c>
      <c r="AL42" s="208">
        <v>356</v>
      </c>
      <c r="AM42" s="208">
        <v>155</v>
      </c>
      <c r="AN42" s="208">
        <v>148</v>
      </c>
      <c r="AO42" s="208">
        <v>309</v>
      </c>
      <c r="AP42" s="208">
        <v>296</v>
      </c>
      <c r="AQ42" s="208">
        <v>690</v>
      </c>
      <c r="AR42" s="208">
        <v>741</v>
      </c>
      <c r="AS42" s="208">
        <v>1327</v>
      </c>
      <c r="AT42" s="208">
        <v>1358</v>
      </c>
      <c r="AU42" s="208">
        <v>1405</v>
      </c>
      <c r="AV42" s="208">
        <v>1180</v>
      </c>
      <c r="AW42" s="208">
        <v>622</v>
      </c>
      <c r="AX42" s="212">
        <v>640</v>
      </c>
      <c r="AY42" s="214">
        <v>12225</v>
      </c>
      <c r="AZ42" s="212">
        <v>12026</v>
      </c>
      <c r="BB42" s="65">
        <f t="shared" si="0"/>
        <v>0</v>
      </c>
      <c r="BE42" s="65"/>
    </row>
    <row r="43" spans="1:64" x14ac:dyDescent="0.25">
      <c r="A43" s="30"/>
      <c r="B43" s="189" t="s">
        <v>100</v>
      </c>
      <c r="C43" s="203">
        <v>78712</v>
      </c>
      <c r="D43" s="208">
        <v>77324</v>
      </c>
      <c r="E43" s="208">
        <v>214</v>
      </c>
      <c r="F43" s="208">
        <v>191</v>
      </c>
      <c r="G43" s="208">
        <v>4325</v>
      </c>
      <c r="H43" s="208">
        <v>4330</v>
      </c>
      <c r="I43" s="208">
        <v>3213</v>
      </c>
      <c r="J43" s="208">
        <v>3151</v>
      </c>
      <c r="K43" s="208">
        <v>1316</v>
      </c>
      <c r="L43" s="208">
        <v>1158</v>
      </c>
      <c r="M43" s="208">
        <v>2360</v>
      </c>
      <c r="N43" s="208">
        <v>2312</v>
      </c>
      <c r="O43" s="208">
        <v>1105</v>
      </c>
      <c r="P43" s="208">
        <v>1049</v>
      </c>
      <c r="Q43" s="208">
        <v>842</v>
      </c>
      <c r="R43" s="208">
        <v>850</v>
      </c>
      <c r="S43" s="208">
        <v>634</v>
      </c>
      <c r="T43" s="208">
        <v>531</v>
      </c>
      <c r="U43" s="208">
        <v>1155</v>
      </c>
      <c r="V43" s="208">
        <v>1081</v>
      </c>
      <c r="W43" s="208">
        <v>10780</v>
      </c>
      <c r="X43" s="208">
        <v>10964</v>
      </c>
      <c r="Y43" s="208">
        <v>5143</v>
      </c>
      <c r="Z43" s="208">
        <v>5440</v>
      </c>
      <c r="AA43" s="208">
        <v>4680</v>
      </c>
      <c r="AB43" s="208">
        <v>4750</v>
      </c>
      <c r="AC43" s="208">
        <v>1441</v>
      </c>
      <c r="AD43" s="208">
        <v>1300</v>
      </c>
      <c r="AE43" s="208">
        <v>3526</v>
      </c>
      <c r="AF43" s="208">
        <v>3272</v>
      </c>
      <c r="AG43" s="208">
        <v>3623</v>
      </c>
      <c r="AH43" s="208">
        <v>3648</v>
      </c>
      <c r="AI43" s="208">
        <v>4312</v>
      </c>
      <c r="AJ43" s="208">
        <v>4499</v>
      </c>
      <c r="AK43" s="208">
        <v>2074</v>
      </c>
      <c r="AL43" s="208">
        <v>2174</v>
      </c>
      <c r="AM43" s="208">
        <v>1304</v>
      </c>
      <c r="AN43" s="208">
        <v>1317</v>
      </c>
      <c r="AO43" s="208">
        <v>2171</v>
      </c>
      <c r="AP43" s="208">
        <v>2077</v>
      </c>
      <c r="AQ43" s="208">
        <v>4231</v>
      </c>
      <c r="AR43" s="208">
        <v>4273</v>
      </c>
      <c r="AS43" s="208">
        <v>8163</v>
      </c>
      <c r="AT43" s="208">
        <v>7697</v>
      </c>
      <c r="AU43" s="208">
        <v>8069</v>
      </c>
      <c r="AV43" s="208">
        <v>7376</v>
      </c>
      <c r="AW43" s="208">
        <v>4031</v>
      </c>
      <c r="AX43" s="212">
        <v>3884</v>
      </c>
      <c r="AY43" s="214">
        <v>78712</v>
      </c>
      <c r="AZ43" s="212">
        <v>77324</v>
      </c>
      <c r="BB43" s="65">
        <f t="shared" si="0"/>
        <v>0</v>
      </c>
      <c r="BE43" s="65"/>
    </row>
    <row r="44" spans="1:64" s="38" customFormat="1" x14ac:dyDescent="0.25">
      <c r="A44" s="30"/>
      <c r="B44" s="189" t="s">
        <v>101</v>
      </c>
      <c r="C44" s="203">
        <v>34166</v>
      </c>
      <c r="D44" s="208">
        <v>32264</v>
      </c>
      <c r="E44" s="208">
        <v>125</v>
      </c>
      <c r="F44" s="208">
        <v>110</v>
      </c>
      <c r="G44" s="208">
        <v>1893</v>
      </c>
      <c r="H44" s="208">
        <v>1839</v>
      </c>
      <c r="I44" s="208">
        <v>1420</v>
      </c>
      <c r="J44" s="208">
        <v>1388</v>
      </c>
      <c r="K44" s="208">
        <v>519</v>
      </c>
      <c r="L44" s="208">
        <v>474</v>
      </c>
      <c r="M44" s="208">
        <v>984</v>
      </c>
      <c r="N44" s="208">
        <v>912</v>
      </c>
      <c r="O44" s="208">
        <v>460</v>
      </c>
      <c r="P44" s="208">
        <v>433</v>
      </c>
      <c r="Q44" s="208">
        <v>361</v>
      </c>
      <c r="R44" s="208">
        <v>338</v>
      </c>
      <c r="S44" s="208">
        <v>288</v>
      </c>
      <c r="T44" s="208">
        <v>259</v>
      </c>
      <c r="U44" s="208">
        <v>424</v>
      </c>
      <c r="V44" s="208">
        <v>414</v>
      </c>
      <c r="W44" s="208">
        <v>4384</v>
      </c>
      <c r="X44" s="208">
        <v>4310</v>
      </c>
      <c r="Y44" s="208">
        <v>2361</v>
      </c>
      <c r="Z44" s="208">
        <v>2269</v>
      </c>
      <c r="AA44" s="208">
        <v>2078</v>
      </c>
      <c r="AB44" s="208">
        <v>1992</v>
      </c>
      <c r="AC44" s="208">
        <v>711</v>
      </c>
      <c r="AD44" s="208">
        <v>604</v>
      </c>
      <c r="AE44" s="208">
        <v>1538</v>
      </c>
      <c r="AF44" s="208">
        <v>1361</v>
      </c>
      <c r="AG44" s="208">
        <v>1577</v>
      </c>
      <c r="AH44" s="208">
        <v>1509</v>
      </c>
      <c r="AI44" s="208">
        <v>1928</v>
      </c>
      <c r="AJ44" s="208">
        <v>1872</v>
      </c>
      <c r="AK44" s="208">
        <v>947</v>
      </c>
      <c r="AL44" s="208">
        <v>859</v>
      </c>
      <c r="AM44" s="208">
        <v>615</v>
      </c>
      <c r="AN44" s="208">
        <v>621</v>
      </c>
      <c r="AO44" s="208">
        <v>1079</v>
      </c>
      <c r="AP44" s="208">
        <v>976</v>
      </c>
      <c r="AQ44" s="208">
        <v>1828</v>
      </c>
      <c r="AR44" s="208">
        <v>1797</v>
      </c>
      <c r="AS44" s="208">
        <v>3537</v>
      </c>
      <c r="AT44" s="208">
        <v>3274</v>
      </c>
      <c r="AU44" s="208">
        <v>3392</v>
      </c>
      <c r="AV44" s="208">
        <v>3070</v>
      </c>
      <c r="AW44" s="208">
        <v>1719</v>
      </c>
      <c r="AX44" s="212">
        <v>1582</v>
      </c>
      <c r="AY44" s="214">
        <v>34168</v>
      </c>
      <c r="AZ44" s="212">
        <v>32263</v>
      </c>
      <c r="BA44" s="39"/>
      <c r="BB44" s="65">
        <f t="shared" si="0"/>
        <v>2</v>
      </c>
      <c r="BC44" s="39"/>
      <c r="BD44" s="39"/>
      <c r="BE44" s="65"/>
      <c r="BF44" s="39"/>
      <c r="BG44" s="39"/>
      <c r="BH44" s="39"/>
      <c r="BI44" s="39"/>
      <c r="BJ44" s="39"/>
      <c r="BK44" s="39"/>
      <c r="BL44" s="39"/>
    </row>
    <row r="45" spans="1:64" s="38" customFormat="1" x14ac:dyDescent="0.25">
      <c r="A45" s="30"/>
      <c r="B45" s="189" t="s">
        <v>51</v>
      </c>
      <c r="C45" s="203">
        <v>56044</v>
      </c>
      <c r="D45" s="208">
        <v>56975</v>
      </c>
      <c r="E45" s="208">
        <v>49</v>
      </c>
      <c r="F45" s="208">
        <v>53</v>
      </c>
      <c r="G45" s="208">
        <v>2718</v>
      </c>
      <c r="H45" s="208">
        <v>2794</v>
      </c>
      <c r="I45" s="208">
        <v>1756</v>
      </c>
      <c r="J45" s="208">
        <v>1792</v>
      </c>
      <c r="K45" s="208">
        <v>742</v>
      </c>
      <c r="L45" s="208">
        <v>705</v>
      </c>
      <c r="M45" s="208">
        <v>1549</v>
      </c>
      <c r="N45" s="208">
        <v>1599</v>
      </c>
      <c r="O45" s="208">
        <v>540</v>
      </c>
      <c r="P45" s="208">
        <v>552</v>
      </c>
      <c r="Q45" s="208">
        <v>292</v>
      </c>
      <c r="R45" s="208">
        <v>291</v>
      </c>
      <c r="S45" s="208">
        <v>230</v>
      </c>
      <c r="T45" s="208">
        <v>196</v>
      </c>
      <c r="U45" s="208">
        <v>437</v>
      </c>
      <c r="V45" s="208">
        <v>440</v>
      </c>
      <c r="W45" s="208">
        <v>9501</v>
      </c>
      <c r="X45" s="208">
        <v>9899</v>
      </c>
      <c r="Y45" s="208">
        <v>4329</v>
      </c>
      <c r="Z45" s="208">
        <v>4643</v>
      </c>
      <c r="AA45" s="208">
        <v>3642</v>
      </c>
      <c r="AB45" s="208">
        <v>3847</v>
      </c>
      <c r="AC45" s="208">
        <v>787</v>
      </c>
      <c r="AD45" s="208">
        <v>718</v>
      </c>
      <c r="AE45" s="208">
        <v>2333</v>
      </c>
      <c r="AF45" s="208">
        <v>2180</v>
      </c>
      <c r="AG45" s="208">
        <v>2549</v>
      </c>
      <c r="AH45" s="208">
        <v>2677</v>
      </c>
      <c r="AI45" s="208">
        <v>3330</v>
      </c>
      <c r="AJ45" s="208">
        <v>3555</v>
      </c>
      <c r="AK45" s="208">
        <v>1449</v>
      </c>
      <c r="AL45" s="208">
        <v>1526</v>
      </c>
      <c r="AM45" s="208">
        <v>592</v>
      </c>
      <c r="AN45" s="208">
        <v>631</v>
      </c>
      <c r="AO45" s="208">
        <v>1252</v>
      </c>
      <c r="AP45" s="208">
        <v>1237</v>
      </c>
      <c r="AQ45" s="208">
        <v>3362</v>
      </c>
      <c r="AR45" s="208">
        <v>3513</v>
      </c>
      <c r="AS45" s="208">
        <v>6529</v>
      </c>
      <c r="AT45" s="208">
        <v>6325</v>
      </c>
      <c r="AU45" s="208">
        <v>5392</v>
      </c>
      <c r="AV45" s="208">
        <v>5079</v>
      </c>
      <c r="AW45" s="208">
        <v>2684</v>
      </c>
      <c r="AX45" s="212">
        <v>2722</v>
      </c>
      <c r="AY45" s="214">
        <v>56044</v>
      </c>
      <c r="AZ45" s="212">
        <v>56974</v>
      </c>
      <c r="BA45" s="39"/>
      <c r="BB45" s="65">
        <f t="shared" si="0"/>
        <v>0</v>
      </c>
      <c r="BC45" s="39"/>
      <c r="BD45" s="39"/>
      <c r="BE45" s="65"/>
      <c r="BF45" s="39"/>
      <c r="BG45" s="39"/>
      <c r="BH45" s="39"/>
      <c r="BI45" s="39"/>
      <c r="BJ45" s="39"/>
      <c r="BK45" s="39"/>
      <c r="BL45" s="39"/>
    </row>
    <row r="46" spans="1:64" s="38" customFormat="1" x14ac:dyDescent="0.25">
      <c r="A46" s="30"/>
      <c r="B46" s="189" t="s">
        <v>52</v>
      </c>
      <c r="C46" s="203">
        <v>63170</v>
      </c>
      <c r="D46" s="208">
        <v>63528</v>
      </c>
      <c r="E46" s="208">
        <v>121</v>
      </c>
      <c r="F46" s="208">
        <v>109</v>
      </c>
      <c r="G46" s="208">
        <v>3351</v>
      </c>
      <c r="H46" s="208">
        <v>3482</v>
      </c>
      <c r="I46" s="208">
        <v>2353</v>
      </c>
      <c r="J46" s="208">
        <v>2370</v>
      </c>
      <c r="K46" s="208">
        <v>947</v>
      </c>
      <c r="L46" s="208">
        <v>840</v>
      </c>
      <c r="M46" s="208">
        <v>1950</v>
      </c>
      <c r="N46" s="208">
        <v>1977</v>
      </c>
      <c r="O46" s="208">
        <v>762</v>
      </c>
      <c r="P46" s="208">
        <v>710</v>
      </c>
      <c r="Q46" s="208">
        <v>561</v>
      </c>
      <c r="R46" s="208">
        <v>530</v>
      </c>
      <c r="S46" s="208">
        <v>427</v>
      </c>
      <c r="T46" s="208">
        <v>352</v>
      </c>
      <c r="U46" s="208">
        <v>773</v>
      </c>
      <c r="V46" s="208">
        <v>737</v>
      </c>
      <c r="W46" s="208">
        <v>10094</v>
      </c>
      <c r="X46" s="208">
        <v>10447</v>
      </c>
      <c r="Y46" s="208">
        <v>4165</v>
      </c>
      <c r="Z46" s="208">
        <v>4376</v>
      </c>
      <c r="AA46" s="208">
        <v>4025</v>
      </c>
      <c r="AB46" s="208">
        <v>4245</v>
      </c>
      <c r="AC46" s="208">
        <v>1074</v>
      </c>
      <c r="AD46" s="208">
        <v>980</v>
      </c>
      <c r="AE46" s="208">
        <v>2748</v>
      </c>
      <c r="AF46" s="208">
        <v>2634</v>
      </c>
      <c r="AG46" s="208">
        <v>3150</v>
      </c>
      <c r="AH46" s="208">
        <v>3314</v>
      </c>
      <c r="AI46" s="208">
        <v>3944</v>
      </c>
      <c r="AJ46" s="208">
        <v>4262</v>
      </c>
      <c r="AK46" s="208">
        <v>1833</v>
      </c>
      <c r="AL46" s="208">
        <v>1992</v>
      </c>
      <c r="AM46" s="208">
        <v>927</v>
      </c>
      <c r="AN46" s="208">
        <v>1033</v>
      </c>
      <c r="AO46" s="208">
        <v>1588</v>
      </c>
      <c r="AP46" s="208">
        <v>1516</v>
      </c>
      <c r="AQ46" s="208">
        <v>3751</v>
      </c>
      <c r="AR46" s="208">
        <v>3830</v>
      </c>
      <c r="AS46" s="208">
        <v>6277</v>
      </c>
      <c r="AT46" s="208">
        <v>5996</v>
      </c>
      <c r="AU46" s="208">
        <v>5533</v>
      </c>
      <c r="AV46" s="208">
        <v>5005</v>
      </c>
      <c r="AW46" s="208">
        <v>2816</v>
      </c>
      <c r="AX46" s="212">
        <v>2791</v>
      </c>
      <c r="AY46" s="214">
        <v>63170</v>
      </c>
      <c r="AZ46" s="212">
        <v>63528</v>
      </c>
      <c r="BA46" s="39"/>
      <c r="BB46" s="65">
        <f t="shared" si="0"/>
        <v>0</v>
      </c>
      <c r="BC46" s="39"/>
      <c r="BD46" s="39"/>
      <c r="BE46" s="65"/>
      <c r="BF46" s="39"/>
      <c r="BG46" s="39"/>
      <c r="BH46" s="39"/>
      <c r="BI46" s="39"/>
      <c r="BJ46" s="39"/>
      <c r="BK46" s="39"/>
      <c r="BL46" s="39"/>
    </row>
    <row r="47" spans="1:64" x14ac:dyDescent="0.25">
      <c r="A47" s="30"/>
      <c r="B47" s="189" t="s">
        <v>53</v>
      </c>
      <c r="C47" s="203">
        <v>19034</v>
      </c>
      <c r="D47" s="208">
        <v>17400</v>
      </c>
      <c r="E47" s="208">
        <v>41</v>
      </c>
      <c r="F47" s="208">
        <v>43</v>
      </c>
      <c r="G47" s="208">
        <v>1199</v>
      </c>
      <c r="H47" s="208">
        <v>1131</v>
      </c>
      <c r="I47" s="208">
        <v>921</v>
      </c>
      <c r="J47" s="208">
        <v>843</v>
      </c>
      <c r="K47" s="208">
        <v>343</v>
      </c>
      <c r="L47" s="208">
        <v>313</v>
      </c>
      <c r="M47" s="208">
        <v>572</v>
      </c>
      <c r="N47" s="208">
        <v>495</v>
      </c>
      <c r="O47" s="208">
        <v>256</v>
      </c>
      <c r="P47" s="208">
        <v>231</v>
      </c>
      <c r="Q47" s="208">
        <v>151</v>
      </c>
      <c r="R47" s="208">
        <v>130</v>
      </c>
      <c r="S47" s="208">
        <v>117</v>
      </c>
      <c r="T47" s="208">
        <v>92</v>
      </c>
      <c r="U47" s="208">
        <v>124</v>
      </c>
      <c r="V47" s="208">
        <v>112</v>
      </c>
      <c r="W47" s="208">
        <v>2167</v>
      </c>
      <c r="X47" s="208">
        <v>2237</v>
      </c>
      <c r="Y47" s="208">
        <v>1813</v>
      </c>
      <c r="Z47" s="208">
        <v>1609</v>
      </c>
      <c r="AA47" s="208">
        <v>1225</v>
      </c>
      <c r="AB47" s="208">
        <v>1152</v>
      </c>
      <c r="AC47" s="208">
        <v>296</v>
      </c>
      <c r="AD47" s="208">
        <v>270</v>
      </c>
      <c r="AE47" s="208">
        <v>803</v>
      </c>
      <c r="AF47" s="208">
        <v>749</v>
      </c>
      <c r="AG47" s="208">
        <v>1151</v>
      </c>
      <c r="AH47" s="208">
        <v>1060</v>
      </c>
      <c r="AI47" s="208">
        <v>865</v>
      </c>
      <c r="AJ47" s="208">
        <v>633</v>
      </c>
      <c r="AK47" s="208">
        <v>376</v>
      </c>
      <c r="AL47" s="208">
        <v>272</v>
      </c>
      <c r="AM47" s="208">
        <v>216</v>
      </c>
      <c r="AN47" s="208">
        <v>164</v>
      </c>
      <c r="AO47" s="208">
        <v>341</v>
      </c>
      <c r="AP47" s="208">
        <v>301</v>
      </c>
      <c r="AQ47" s="208">
        <v>1153</v>
      </c>
      <c r="AR47" s="208">
        <v>1348</v>
      </c>
      <c r="AS47" s="208">
        <v>2142</v>
      </c>
      <c r="AT47" s="208">
        <v>1868</v>
      </c>
      <c r="AU47" s="208">
        <v>1702</v>
      </c>
      <c r="AV47" s="208">
        <v>1439</v>
      </c>
      <c r="AW47" s="208">
        <v>1061</v>
      </c>
      <c r="AX47" s="212">
        <v>908</v>
      </c>
      <c r="AY47" s="214">
        <v>19035</v>
      </c>
      <c r="AZ47" s="212">
        <v>17400</v>
      </c>
      <c r="BB47" s="65">
        <f t="shared" si="0"/>
        <v>1</v>
      </c>
      <c r="BE47" s="65"/>
    </row>
    <row r="48" spans="1:64" x14ac:dyDescent="0.25">
      <c r="A48" s="30"/>
      <c r="B48" s="189" t="s">
        <v>130</v>
      </c>
      <c r="C48" s="203">
        <v>2926</v>
      </c>
      <c r="D48" s="208">
        <v>2465</v>
      </c>
      <c r="E48" s="208">
        <v>4</v>
      </c>
      <c r="F48" s="208">
        <v>1</v>
      </c>
      <c r="G48" s="208">
        <v>154</v>
      </c>
      <c r="H48" s="208">
        <v>119</v>
      </c>
      <c r="I48" s="208">
        <v>105</v>
      </c>
      <c r="J48" s="208">
        <v>82</v>
      </c>
      <c r="K48" s="208">
        <v>37</v>
      </c>
      <c r="L48" s="208">
        <v>34</v>
      </c>
      <c r="M48" s="208">
        <v>82</v>
      </c>
      <c r="N48" s="208">
        <v>80</v>
      </c>
      <c r="O48" s="208">
        <v>27</v>
      </c>
      <c r="P48" s="208">
        <v>24</v>
      </c>
      <c r="Q48" s="208">
        <v>15</v>
      </c>
      <c r="R48" s="208">
        <v>14</v>
      </c>
      <c r="S48" s="208">
        <v>19</v>
      </c>
      <c r="T48" s="208">
        <v>14</v>
      </c>
      <c r="U48" s="208">
        <v>21</v>
      </c>
      <c r="V48" s="208">
        <v>23</v>
      </c>
      <c r="W48" s="208">
        <v>350</v>
      </c>
      <c r="X48" s="208">
        <v>344</v>
      </c>
      <c r="Y48" s="208">
        <v>225</v>
      </c>
      <c r="Z48" s="208">
        <v>213</v>
      </c>
      <c r="AA48" s="208">
        <v>188</v>
      </c>
      <c r="AB48" s="208">
        <v>167</v>
      </c>
      <c r="AC48" s="208">
        <v>64</v>
      </c>
      <c r="AD48" s="208">
        <v>50</v>
      </c>
      <c r="AE48" s="208">
        <v>131</v>
      </c>
      <c r="AF48" s="208">
        <v>104</v>
      </c>
      <c r="AG48" s="208">
        <v>135</v>
      </c>
      <c r="AH48" s="208">
        <v>102</v>
      </c>
      <c r="AI48" s="208">
        <v>162</v>
      </c>
      <c r="AJ48" s="208">
        <v>143</v>
      </c>
      <c r="AK48" s="208">
        <v>77</v>
      </c>
      <c r="AL48" s="208">
        <v>54</v>
      </c>
      <c r="AM48" s="208">
        <v>36</v>
      </c>
      <c r="AN48" s="208">
        <v>24</v>
      </c>
      <c r="AO48" s="208">
        <v>74</v>
      </c>
      <c r="AP48" s="208">
        <v>51</v>
      </c>
      <c r="AQ48" s="208">
        <v>164</v>
      </c>
      <c r="AR48" s="208">
        <v>149</v>
      </c>
      <c r="AS48" s="208">
        <v>387</v>
      </c>
      <c r="AT48" s="208">
        <v>299</v>
      </c>
      <c r="AU48" s="208">
        <v>306</v>
      </c>
      <c r="AV48" s="208">
        <v>230</v>
      </c>
      <c r="AW48" s="208">
        <v>163</v>
      </c>
      <c r="AX48" s="212">
        <v>144</v>
      </c>
      <c r="AY48" s="214">
        <v>2926</v>
      </c>
      <c r="AZ48" s="212">
        <v>2465</v>
      </c>
      <c r="BB48" s="65">
        <f t="shared" si="0"/>
        <v>0</v>
      </c>
      <c r="BE48" s="65"/>
    </row>
    <row r="49" spans="1:57" x14ac:dyDescent="0.25">
      <c r="A49" s="30"/>
      <c r="B49" s="189" t="s">
        <v>131</v>
      </c>
      <c r="C49" s="203">
        <v>51051</v>
      </c>
      <c r="D49" s="208">
        <v>43823</v>
      </c>
      <c r="E49" s="208">
        <v>148</v>
      </c>
      <c r="F49" s="208">
        <v>117</v>
      </c>
      <c r="G49" s="208">
        <v>2982</v>
      </c>
      <c r="H49" s="208">
        <v>2748</v>
      </c>
      <c r="I49" s="208">
        <v>2067</v>
      </c>
      <c r="J49" s="208">
        <v>1707</v>
      </c>
      <c r="K49" s="208">
        <v>802</v>
      </c>
      <c r="L49" s="208">
        <v>626</v>
      </c>
      <c r="M49" s="208">
        <v>1423</v>
      </c>
      <c r="N49" s="208">
        <v>1217</v>
      </c>
      <c r="O49" s="208">
        <v>668</v>
      </c>
      <c r="P49" s="208">
        <v>569</v>
      </c>
      <c r="Q49" s="208">
        <v>486</v>
      </c>
      <c r="R49" s="208">
        <v>413</v>
      </c>
      <c r="S49" s="208">
        <v>394</v>
      </c>
      <c r="T49" s="208">
        <v>300</v>
      </c>
      <c r="U49" s="208">
        <v>651</v>
      </c>
      <c r="V49" s="208">
        <v>555</v>
      </c>
      <c r="W49" s="208">
        <v>6316</v>
      </c>
      <c r="X49" s="208">
        <v>5496</v>
      </c>
      <c r="Y49" s="208">
        <v>3881</v>
      </c>
      <c r="Z49" s="208">
        <v>3639</v>
      </c>
      <c r="AA49" s="208">
        <v>3083</v>
      </c>
      <c r="AB49" s="208">
        <v>2861</v>
      </c>
      <c r="AC49" s="208">
        <v>1011</v>
      </c>
      <c r="AD49" s="208">
        <v>754</v>
      </c>
      <c r="AE49" s="208">
        <v>2370</v>
      </c>
      <c r="AF49" s="208">
        <v>1810</v>
      </c>
      <c r="AG49" s="208">
        <v>2279</v>
      </c>
      <c r="AH49" s="208">
        <v>2005</v>
      </c>
      <c r="AI49" s="208">
        <v>2770</v>
      </c>
      <c r="AJ49" s="208">
        <v>2403</v>
      </c>
      <c r="AK49" s="208">
        <v>1348</v>
      </c>
      <c r="AL49" s="208">
        <v>1105</v>
      </c>
      <c r="AM49" s="208">
        <v>845</v>
      </c>
      <c r="AN49" s="208">
        <v>742</v>
      </c>
      <c r="AO49" s="208">
        <v>1545</v>
      </c>
      <c r="AP49" s="208">
        <v>1246</v>
      </c>
      <c r="AQ49" s="208">
        <v>2659</v>
      </c>
      <c r="AR49" s="208">
        <v>2411</v>
      </c>
      <c r="AS49" s="208">
        <v>5340</v>
      </c>
      <c r="AT49" s="208">
        <v>4418</v>
      </c>
      <c r="AU49" s="208">
        <v>5224</v>
      </c>
      <c r="AV49" s="208">
        <v>4250</v>
      </c>
      <c r="AW49" s="208">
        <v>2760</v>
      </c>
      <c r="AX49" s="212">
        <v>2431</v>
      </c>
      <c r="AY49" s="214">
        <v>51052</v>
      </c>
      <c r="AZ49" s="212">
        <v>43823</v>
      </c>
      <c r="BB49" s="65">
        <f t="shared" si="0"/>
        <v>1</v>
      </c>
      <c r="BE49" s="65"/>
    </row>
    <row r="50" spans="1:57" x14ac:dyDescent="0.25">
      <c r="A50" s="30"/>
      <c r="B50" s="189" t="s">
        <v>132</v>
      </c>
      <c r="C50" s="203">
        <v>25222</v>
      </c>
      <c r="D50" s="208">
        <v>19813</v>
      </c>
      <c r="E50" s="208">
        <v>80</v>
      </c>
      <c r="F50" s="208">
        <v>62</v>
      </c>
      <c r="G50" s="208">
        <v>1619</v>
      </c>
      <c r="H50" s="208">
        <v>1381</v>
      </c>
      <c r="I50" s="208">
        <v>1065</v>
      </c>
      <c r="J50" s="208">
        <v>772</v>
      </c>
      <c r="K50" s="208">
        <v>439</v>
      </c>
      <c r="L50" s="208">
        <v>303</v>
      </c>
      <c r="M50" s="208">
        <v>677</v>
      </c>
      <c r="N50" s="208">
        <v>552</v>
      </c>
      <c r="O50" s="208">
        <v>334</v>
      </c>
      <c r="P50" s="208">
        <v>251</v>
      </c>
      <c r="Q50" s="208">
        <v>232</v>
      </c>
      <c r="R50" s="208">
        <v>179</v>
      </c>
      <c r="S50" s="208">
        <v>192</v>
      </c>
      <c r="T50" s="208">
        <v>146</v>
      </c>
      <c r="U50" s="208">
        <v>317</v>
      </c>
      <c r="V50" s="208">
        <v>244</v>
      </c>
      <c r="W50" s="208">
        <v>2743</v>
      </c>
      <c r="X50" s="208">
        <v>2100</v>
      </c>
      <c r="Y50" s="208">
        <v>2146</v>
      </c>
      <c r="Z50" s="208">
        <v>1839</v>
      </c>
      <c r="AA50" s="208">
        <v>1568</v>
      </c>
      <c r="AB50" s="208">
        <v>1405</v>
      </c>
      <c r="AC50" s="208">
        <v>485</v>
      </c>
      <c r="AD50" s="208">
        <v>344</v>
      </c>
      <c r="AE50" s="208">
        <v>1189</v>
      </c>
      <c r="AF50" s="208">
        <v>835</v>
      </c>
      <c r="AG50" s="208">
        <v>1065</v>
      </c>
      <c r="AH50" s="208">
        <v>967</v>
      </c>
      <c r="AI50" s="208">
        <v>1332</v>
      </c>
      <c r="AJ50" s="208">
        <v>946</v>
      </c>
      <c r="AK50" s="208">
        <v>614</v>
      </c>
      <c r="AL50" s="208">
        <v>457</v>
      </c>
      <c r="AM50" s="208">
        <v>399</v>
      </c>
      <c r="AN50" s="208">
        <v>325</v>
      </c>
      <c r="AO50" s="208">
        <v>851</v>
      </c>
      <c r="AP50" s="208">
        <v>604</v>
      </c>
      <c r="AQ50" s="208">
        <v>1247</v>
      </c>
      <c r="AR50" s="208">
        <v>1055</v>
      </c>
      <c r="AS50" s="208">
        <v>2556</v>
      </c>
      <c r="AT50" s="208">
        <v>1945</v>
      </c>
      <c r="AU50" s="208">
        <v>2635</v>
      </c>
      <c r="AV50" s="208">
        <v>1931</v>
      </c>
      <c r="AW50" s="208">
        <v>1438</v>
      </c>
      <c r="AX50" s="212">
        <v>1170</v>
      </c>
      <c r="AY50" s="214">
        <v>25223</v>
      </c>
      <c r="AZ50" s="212">
        <v>19813</v>
      </c>
      <c r="BB50" s="65">
        <f t="shared" si="0"/>
        <v>1</v>
      </c>
      <c r="BE50" s="65"/>
    </row>
    <row r="51" spans="1:57" x14ac:dyDescent="0.25">
      <c r="A51" s="30"/>
      <c r="B51" s="189" t="s">
        <v>54</v>
      </c>
      <c r="C51" s="203">
        <v>87105</v>
      </c>
      <c r="D51" s="208">
        <v>87093</v>
      </c>
      <c r="E51" s="208">
        <v>172</v>
      </c>
      <c r="F51" s="208">
        <v>161</v>
      </c>
      <c r="G51" s="208">
        <v>4685</v>
      </c>
      <c r="H51" s="208">
        <v>4795</v>
      </c>
      <c r="I51" s="208">
        <v>3258</v>
      </c>
      <c r="J51" s="208">
        <v>3270</v>
      </c>
      <c r="K51" s="208">
        <v>1270</v>
      </c>
      <c r="L51" s="208">
        <v>1129</v>
      </c>
      <c r="M51" s="208">
        <v>2583</v>
      </c>
      <c r="N51" s="208">
        <v>2593</v>
      </c>
      <c r="O51" s="208">
        <v>1006</v>
      </c>
      <c r="P51" s="208">
        <v>956</v>
      </c>
      <c r="Q51" s="208">
        <v>726</v>
      </c>
      <c r="R51" s="208">
        <v>695</v>
      </c>
      <c r="S51" s="208">
        <v>534</v>
      </c>
      <c r="T51" s="208">
        <v>453</v>
      </c>
      <c r="U51" s="208">
        <v>982</v>
      </c>
      <c r="V51" s="208">
        <v>957</v>
      </c>
      <c r="W51" s="208">
        <v>13585</v>
      </c>
      <c r="X51" s="208">
        <v>13958</v>
      </c>
      <c r="Y51" s="208">
        <v>6146</v>
      </c>
      <c r="Z51" s="208">
        <v>6447</v>
      </c>
      <c r="AA51" s="208">
        <v>5617</v>
      </c>
      <c r="AB51" s="208">
        <v>5822</v>
      </c>
      <c r="AC51" s="208">
        <v>1339</v>
      </c>
      <c r="AD51" s="208">
        <v>1237</v>
      </c>
      <c r="AE51" s="208">
        <v>3665</v>
      </c>
      <c r="AF51" s="208">
        <v>3470</v>
      </c>
      <c r="AG51" s="208">
        <v>4183</v>
      </c>
      <c r="AH51" s="208">
        <v>4325</v>
      </c>
      <c r="AI51" s="208">
        <v>5144</v>
      </c>
      <c r="AJ51" s="208">
        <v>5524</v>
      </c>
      <c r="AK51" s="208">
        <v>2327</v>
      </c>
      <c r="AL51" s="208">
        <v>2511</v>
      </c>
      <c r="AM51" s="208">
        <v>1223</v>
      </c>
      <c r="AN51" s="208">
        <v>1283</v>
      </c>
      <c r="AO51" s="208">
        <v>2204</v>
      </c>
      <c r="AP51" s="208">
        <v>2099</v>
      </c>
      <c r="AQ51" s="208">
        <v>5180</v>
      </c>
      <c r="AR51" s="208">
        <v>5372</v>
      </c>
      <c r="AS51" s="208">
        <v>8810</v>
      </c>
      <c r="AT51" s="208">
        <v>8478</v>
      </c>
      <c r="AU51" s="208">
        <v>8323</v>
      </c>
      <c r="AV51" s="208">
        <v>7492</v>
      </c>
      <c r="AW51" s="208">
        <v>4144</v>
      </c>
      <c r="AX51" s="212">
        <v>4066</v>
      </c>
      <c r="AY51" s="214">
        <v>87106</v>
      </c>
      <c r="AZ51" s="212">
        <v>87093</v>
      </c>
      <c r="BB51" s="65">
        <f t="shared" si="0"/>
        <v>1</v>
      </c>
      <c r="BE51" s="65"/>
    </row>
    <row r="52" spans="1:57" x14ac:dyDescent="0.25">
      <c r="A52" s="30"/>
      <c r="B52" s="189" t="s">
        <v>55</v>
      </c>
      <c r="C52" s="203">
        <v>33787</v>
      </c>
      <c r="D52" s="208">
        <v>31511</v>
      </c>
      <c r="E52" s="208">
        <v>42</v>
      </c>
      <c r="F52" s="208">
        <v>30</v>
      </c>
      <c r="G52" s="208">
        <v>1668</v>
      </c>
      <c r="H52" s="208">
        <v>1595</v>
      </c>
      <c r="I52" s="208">
        <v>1204</v>
      </c>
      <c r="J52" s="208">
        <v>1155</v>
      </c>
      <c r="K52" s="208">
        <v>564</v>
      </c>
      <c r="L52" s="208">
        <v>458</v>
      </c>
      <c r="M52" s="208">
        <v>946</v>
      </c>
      <c r="N52" s="208">
        <v>974</v>
      </c>
      <c r="O52" s="208">
        <v>407</v>
      </c>
      <c r="P52" s="208">
        <v>356</v>
      </c>
      <c r="Q52" s="208">
        <v>189</v>
      </c>
      <c r="R52" s="208">
        <v>173</v>
      </c>
      <c r="S52" s="208">
        <v>154</v>
      </c>
      <c r="T52" s="208">
        <v>127</v>
      </c>
      <c r="U52" s="208">
        <v>300</v>
      </c>
      <c r="V52" s="208">
        <v>279</v>
      </c>
      <c r="W52" s="208">
        <v>5286</v>
      </c>
      <c r="X52" s="208">
        <v>5147</v>
      </c>
      <c r="Y52" s="208">
        <v>2412</v>
      </c>
      <c r="Z52" s="208">
        <v>2349</v>
      </c>
      <c r="AA52" s="208">
        <v>2292</v>
      </c>
      <c r="AB52" s="208">
        <v>2164</v>
      </c>
      <c r="AC52" s="208">
        <v>566</v>
      </c>
      <c r="AD52" s="208">
        <v>503</v>
      </c>
      <c r="AE52" s="208">
        <v>1481</v>
      </c>
      <c r="AF52" s="208">
        <v>1344</v>
      </c>
      <c r="AG52" s="208">
        <v>1500</v>
      </c>
      <c r="AH52" s="208">
        <v>1458</v>
      </c>
      <c r="AI52" s="208">
        <v>1834</v>
      </c>
      <c r="AJ52" s="208">
        <v>1929</v>
      </c>
      <c r="AK52" s="208">
        <v>861</v>
      </c>
      <c r="AL52" s="208">
        <v>848</v>
      </c>
      <c r="AM52" s="208">
        <v>442</v>
      </c>
      <c r="AN52" s="208">
        <v>416</v>
      </c>
      <c r="AO52" s="208">
        <v>940</v>
      </c>
      <c r="AP52" s="208">
        <v>858</v>
      </c>
      <c r="AQ52" s="208">
        <v>1926</v>
      </c>
      <c r="AR52" s="208">
        <v>1828</v>
      </c>
      <c r="AS52" s="208">
        <v>4069</v>
      </c>
      <c r="AT52" s="208">
        <v>3441</v>
      </c>
      <c r="AU52" s="208">
        <v>3171</v>
      </c>
      <c r="AV52" s="208">
        <v>2731</v>
      </c>
      <c r="AW52" s="208">
        <v>1533</v>
      </c>
      <c r="AX52" s="212">
        <v>1348</v>
      </c>
      <c r="AY52" s="214">
        <v>33787</v>
      </c>
      <c r="AZ52" s="212">
        <v>31511</v>
      </c>
      <c r="BB52" s="65">
        <f t="shared" si="0"/>
        <v>0</v>
      </c>
      <c r="BE52" s="65"/>
    </row>
    <row r="53" spans="1:57" x14ac:dyDescent="0.25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BB53" s="65"/>
    </row>
    <row r="54" spans="1:57" x14ac:dyDescent="0.25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BB54" s="65"/>
    </row>
    <row r="55" spans="1:57" x14ac:dyDescent="0.25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BB55" s="65"/>
    </row>
    <row r="56" spans="1:57" x14ac:dyDescent="0.25">
      <c r="BB56" s="65"/>
    </row>
    <row r="57" spans="1:57" s="39" customFormat="1" x14ac:dyDescent="0.25">
      <c r="BB57" s="65"/>
    </row>
    <row r="58" spans="1:57" s="39" customFormat="1" x14ac:dyDescent="0.25">
      <c r="A58" s="225" t="s">
        <v>85</v>
      </c>
      <c r="BB58" s="65"/>
    </row>
    <row r="59" spans="1:57" s="39" customFormat="1" x14ac:dyDescent="0.25">
      <c r="BB59" s="65"/>
    </row>
    <row r="60" spans="1:57" x14ac:dyDescent="0.25">
      <c r="A60" s="108"/>
      <c r="C60" s="112" t="s">
        <v>47</v>
      </c>
      <c r="D60" s="30"/>
      <c r="E60" s="67" t="s">
        <v>107</v>
      </c>
      <c r="F60" s="30"/>
      <c r="G60" s="112" t="s">
        <v>108</v>
      </c>
      <c r="H60" s="30"/>
      <c r="I60" s="112" t="s">
        <v>109</v>
      </c>
      <c r="J60" s="30"/>
      <c r="K60" s="112" t="s">
        <v>110</v>
      </c>
      <c r="L60" s="30"/>
      <c r="M60" s="112" t="s">
        <v>111</v>
      </c>
      <c r="N60" s="30"/>
      <c r="O60" s="112" t="s">
        <v>112</v>
      </c>
      <c r="P60" s="30"/>
      <c r="Q60" s="112" t="s">
        <v>113</v>
      </c>
      <c r="R60" s="30"/>
      <c r="S60" s="112" t="s">
        <v>114</v>
      </c>
      <c r="T60" s="30"/>
      <c r="U60" s="112" t="s">
        <v>115</v>
      </c>
      <c r="V60" s="30"/>
      <c r="W60" s="112" t="s">
        <v>116</v>
      </c>
      <c r="X60" s="30"/>
      <c r="Y60" s="112" t="s">
        <v>117</v>
      </c>
      <c r="Z60" s="30"/>
      <c r="AA60" s="112" t="s">
        <v>118</v>
      </c>
      <c r="AB60" s="30"/>
      <c r="AC60" s="112" t="s">
        <v>119</v>
      </c>
      <c r="AD60" s="30"/>
      <c r="AE60" s="112" t="s">
        <v>120</v>
      </c>
      <c r="AF60" s="30"/>
      <c r="AG60" s="112" t="s">
        <v>121</v>
      </c>
      <c r="AH60" s="30"/>
      <c r="AI60" s="112" t="s">
        <v>122</v>
      </c>
      <c r="AJ60" s="30"/>
      <c r="AK60" s="112" t="s">
        <v>123</v>
      </c>
      <c r="AL60" s="30"/>
      <c r="AM60" s="112" t="s">
        <v>124</v>
      </c>
      <c r="AN60" s="30"/>
      <c r="AO60" s="112" t="s">
        <v>125</v>
      </c>
      <c r="AP60" s="30"/>
      <c r="AQ60" s="112" t="s">
        <v>126</v>
      </c>
      <c r="AR60" s="30"/>
      <c r="AS60" s="112" t="s">
        <v>127</v>
      </c>
      <c r="AT60" s="30"/>
      <c r="AU60" s="112" t="s">
        <v>128</v>
      </c>
      <c r="AV60" s="30"/>
      <c r="AW60" s="112" t="s">
        <v>129</v>
      </c>
      <c r="AX60" s="30"/>
      <c r="AY60" s="113" t="s">
        <v>102</v>
      </c>
      <c r="AZ60" s="30"/>
      <c r="BB60" s="65"/>
    </row>
    <row r="61" spans="1:57" x14ac:dyDescent="0.25">
      <c r="C61" s="115" t="s">
        <v>75</v>
      </c>
      <c r="D61" s="117" t="s">
        <v>76</v>
      </c>
      <c r="E61" s="68" t="s">
        <v>75</v>
      </c>
      <c r="F61" s="218" t="s">
        <v>76</v>
      </c>
      <c r="G61" s="116" t="s">
        <v>75</v>
      </c>
      <c r="H61" s="116" t="s">
        <v>76</v>
      </c>
      <c r="I61" s="116" t="s">
        <v>75</v>
      </c>
      <c r="J61" s="116" t="s">
        <v>76</v>
      </c>
      <c r="K61" s="116" t="s">
        <v>75</v>
      </c>
      <c r="L61" s="116" t="s">
        <v>76</v>
      </c>
      <c r="M61" s="116" t="s">
        <v>75</v>
      </c>
      <c r="N61" s="116" t="s">
        <v>76</v>
      </c>
      <c r="O61" s="116" t="s">
        <v>75</v>
      </c>
      <c r="P61" s="116" t="s">
        <v>76</v>
      </c>
      <c r="Q61" s="116" t="s">
        <v>75</v>
      </c>
      <c r="R61" s="116" t="s">
        <v>76</v>
      </c>
      <c r="S61" s="116" t="s">
        <v>75</v>
      </c>
      <c r="T61" s="116" t="s">
        <v>76</v>
      </c>
      <c r="U61" s="116" t="s">
        <v>75</v>
      </c>
      <c r="V61" s="116" t="s">
        <v>76</v>
      </c>
      <c r="W61" s="116" t="s">
        <v>75</v>
      </c>
      <c r="X61" s="116" t="s">
        <v>76</v>
      </c>
      <c r="Y61" s="116" t="s">
        <v>75</v>
      </c>
      <c r="Z61" s="116" t="s">
        <v>76</v>
      </c>
      <c r="AA61" s="116" t="s">
        <v>75</v>
      </c>
      <c r="AB61" s="116" t="s">
        <v>76</v>
      </c>
      <c r="AC61" s="116" t="s">
        <v>75</v>
      </c>
      <c r="AD61" s="116" t="s">
        <v>76</v>
      </c>
      <c r="AE61" s="116" t="s">
        <v>75</v>
      </c>
      <c r="AF61" s="116" t="s">
        <v>76</v>
      </c>
      <c r="AG61" s="116" t="s">
        <v>75</v>
      </c>
      <c r="AH61" s="116" t="s">
        <v>76</v>
      </c>
      <c r="AI61" s="116" t="s">
        <v>75</v>
      </c>
      <c r="AJ61" s="116" t="s">
        <v>76</v>
      </c>
      <c r="AK61" s="116" t="s">
        <v>75</v>
      </c>
      <c r="AL61" s="116" t="s">
        <v>76</v>
      </c>
      <c r="AM61" s="116" t="s">
        <v>75</v>
      </c>
      <c r="AN61" s="116" t="s">
        <v>76</v>
      </c>
      <c r="AO61" s="116" t="s">
        <v>75</v>
      </c>
      <c r="AP61" s="116" t="s">
        <v>76</v>
      </c>
      <c r="AQ61" s="116" t="s">
        <v>75</v>
      </c>
      <c r="AR61" s="116" t="s">
        <v>76</v>
      </c>
      <c r="AS61" s="116" t="s">
        <v>75</v>
      </c>
      <c r="AT61" s="116" t="s">
        <v>76</v>
      </c>
      <c r="AU61" s="116" t="s">
        <v>75</v>
      </c>
      <c r="AV61" s="116" t="s">
        <v>76</v>
      </c>
      <c r="AW61" s="116" t="s">
        <v>75</v>
      </c>
      <c r="AX61" s="117" t="s">
        <v>76</v>
      </c>
      <c r="AY61" s="118" t="s">
        <v>75</v>
      </c>
      <c r="AZ61" s="119" t="s">
        <v>76</v>
      </c>
      <c r="BB61" s="65"/>
    </row>
    <row r="62" spans="1:57" x14ac:dyDescent="0.25">
      <c r="A62" s="110" t="s">
        <v>50</v>
      </c>
      <c r="B62" s="114" t="s">
        <v>57</v>
      </c>
      <c r="C62" s="120">
        <v>22761</v>
      </c>
      <c r="D62" s="122">
        <v>23635</v>
      </c>
      <c r="E62" s="122">
        <v>72</v>
      </c>
      <c r="F62" s="122">
        <v>67</v>
      </c>
      <c r="G62" s="122">
        <v>1176</v>
      </c>
      <c r="H62" s="122">
        <v>1189</v>
      </c>
      <c r="I62" s="122">
        <v>928</v>
      </c>
      <c r="J62" s="122">
        <v>1080</v>
      </c>
      <c r="K62" s="122">
        <v>386</v>
      </c>
      <c r="L62" s="122">
        <v>345</v>
      </c>
      <c r="M62" s="122">
        <v>693</v>
      </c>
      <c r="N62" s="122">
        <v>740</v>
      </c>
      <c r="O62" s="122">
        <v>317</v>
      </c>
      <c r="P62" s="122">
        <v>287</v>
      </c>
      <c r="Q62" s="122">
        <v>262</v>
      </c>
      <c r="R62" s="122">
        <v>260</v>
      </c>
      <c r="S62" s="122">
        <v>189</v>
      </c>
      <c r="T62" s="122">
        <v>168</v>
      </c>
      <c r="U62" s="122">
        <v>343</v>
      </c>
      <c r="V62" s="122">
        <v>340</v>
      </c>
      <c r="W62" s="122">
        <v>3434</v>
      </c>
      <c r="X62" s="122">
        <v>3545</v>
      </c>
      <c r="Y62" s="122">
        <v>1380</v>
      </c>
      <c r="Z62" s="122">
        <v>1449</v>
      </c>
      <c r="AA62" s="122">
        <v>1376</v>
      </c>
      <c r="AB62" s="122">
        <v>1422</v>
      </c>
      <c r="AC62" s="122">
        <v>422</v>
      </c>
      <c r="AD62" s="122">
        <v>373</v>
      </c>
      <c r="AE62" s="122">
        <v>924</v>
      </c>
      <c r="AF62" s="122">
        <v>1031</v>
      </c>
      <c r="AG62" s="122">
        <v>1109</v>
      </c>
      <c r="AH62" s="122">
        <v>1143</v>
      </c>
      <c r="AI62" s="122">
        <v>1223</v>
      </c>
      <c r="AJ62" s="122">
        <v>1466</v>
      </c>
      <c r="AK62" s="122">
        <v>648</v>
      </c>
      <c r="AL62" s="122">
        <v>706</v>
      </c>
      <c r="AM62" s="122">
        <v>413</v>
      </c>
      <c r="AN62" s="122">
        <v>415</v>
      </c>
      <c r="AO62" s="122">
        <v>598</v>
      </c>
      <c r="AP62" s="122">
        <v>613</v>
      </c>
      <c r="AQ62" s="122">
        <v>1311</v>
      </c>
      <c r="AR62" s="122">
        <v>1403</v>
      </c>
      <c r="AS62" s="122">
        <v>2292</v>
      </c>
      <c r="AT62" s="122">
        <v>2370</v>
      </c>
      <c r="AU62" s="122">
        <v>2186</v>
      </c>
      <c r="AV62" s="122">
        <v>2169</v>
      </c>
      <c r="AW62" s="122">
        <v>1079</v>
      </c>
      <c r="AX62" s="122">
        <v>1053</v>
      </c>
      <c r="AY62" s="124">
        <v>22761</v>
      </c>
      <c r="AZ62" s="126">
        <v>23634</v>
      </c>
      <c r="BB62" s="65"/>
    </row>
    <row r="63" spans="1:57" x14ac:dyDescent="0.25">
      <c r="A63" s="30"/>
      <c r="B63" s="111" t="s">
        <v>58</v>
      </c>
      <c r="C63" s="121">
        <v>30558</v>
      </c>
      <c r="D63" s="123">
        <v>30519</v>
      </c>
      <c r="E63" s="123">
        <v>85</v>
      </c>
      <c r="F63" s="123">
        <v>78</v>
      </c>
      <c r="G63" s="123">
        <v>1454</v>
      </c>
      <c r="H63" s="123">
        <v>1484</v>
      </c>
      <c r="I63" s="123">
        <v>1268</v>
      </c>
      <c r="J63" s="123">
        <v>1198</v>
      </c>
      <c r="K63" s="123">
        <v>449</v>
      </c>
      <c r="L63" s="123">
        <v>479</v>
      </c>
      <c r="M63" s="123">
        <v>876</v>
      </c>
      <c r="N63" s="123">
        <v>956</v>
      </c>
      <c r="O63" s="123">
        <v>390</v>
      </c>
      <c r="P63" s="123">
        <v>387</v>
      </c>
      <c r="Q63" s="123">
        <v>304</v>
      </c>
      <c r="R63" s="123">
        <v>294</v>
      </c>
      <c r="S63" s="123">
        <v>231</v>
      </c>
      <c r="T63" s="123">
        <v>221</v>
      </c>
      <c r="U63" s="123">
        <v>426</v>
      </c>
      <c r="V63" s="123">
        <v>421</v>
      </c>
      <c r="W63" s="123">
        <v>4754</v>
      </c>
      <c r="X63" s="123">
        <v>4804</v>
      </c>
      <c r="Y63" s="123">
        <v>2020</v>
      </c>
      <c r="Z63" s="123">
        <v>1982</v>
      </c>
      <c r="AA63" s="123">
        <v>1851</v>
      </c>
      <c r="AB63" s="123">
        <v>1822</v>
      </c>
      <c r="AC63" s="123">
        <v>494</v>
      </c>
      <c r="AD63" s="123">
        <v>521</v>
      </c>
      <c r="AE63" s="123">
        <v>1204</v>
      </c>
      <c r="AF63" s="123">
        <v>1211</v>
      </c>
      <c r="AG63" s="123">
        <v>1437</v>
      </c>
      <c r="AH63" s="123">
        <v>1574</v>
      </c>
      <c r="AI63" s="123">
        <v>1812</v>
      </c>
      <c r="AJ63" s="123">
        <v>1855</v>
      </c>
      <c r="AK63" s="123">
        <v>848</v>
      </c>
      <c r="AL63" s="123">
        <v>907</v>
      </c>
      <c r="AM63" s="123">
        <v>508</v>
      </c>
      <c r="AN63" s="123">
        <v>529</v>
      </c>
      <c r="AO63" s="123">
        <v>760</v>
      </c>
      <c r="AP63" s="123">
        <v>774</v>
      </c>
      <c r="AQ63" s="123">
        <v>1737</v>
      </c>
      <c r="AR63" s="123">
        <v>1799</v>
      </c>
      <c r="AS63" s="123">
        <v>3112</v>
      </c>
      <c r="AT63" s="123">
        <v>3107</v>
      </c>
      <c r="AU63" s="123">
        <v>2993</v>
      </c>
      <c r="AV63" s="123">
        <v>2715</v>
      </c>
      <c r="AW63" s="123">
        <v>1545</v>
      </c>
      <c r="AX63" s="123">
        <v>1402</v>
      </c>
      <c r="AY63" s="125">
        <v>30558</v>
      </c>
      <c r="AZ63" s="127">
        <v>30520</v>
      </c>
      <c r="BB63" s="65"/>
    </row>
    <row r="64" spans="1:57" x14ac:dyDescent="0.25">
      <c r="A64" s="110" t="s">
        <v>56</v>
      </c>
      <c r="B64" s="114" t="s">
        <v>57</v>
      </c>
      <c r="C64" s="121">
        <v>10328</v>
      </c>
      <c r="D64" s="123">
        <v>10402</v>
      </c>
      <c r="E64" s="123">
        <v>38</v>
      </c>
      <c r="F64" s="123">
        <v>36</v>
      </c>
      <c r="G64" s="123">
        <v>536</v>
      </c>
      <c r="H64" s="123">
        <v>527</v>
      </c>
      <c r="I64" s="123">
        <v>451</v>
      </c>
      <c r="J64" s="123">
        <v>496</v>
      </c>
      <c r="K64" s="123">
        <v>154</v>
      </c>
      <c r="L64" s="123">
        <v>151</v>
      </c>
      <c r="M64" s="123">
        <v>326</v>
      </c>
      <c r="N64" s="123">
        <v>290</v>
      </c>
      <c r="O64" s="123">
        <v>149</v>
      </c>
      <c r="P64" s="123">
        <v>127</v>
      </c>
      <c r="Q64" s="123">
        <v>112</v>
      </c>
      <c r="R64" s="123">
        <v>126</v>
      </c>
      <c r="S64" s="123">
        <v>94</v>
      </c>
      <c r="T64" s="123">
        <v>81</v>
      </c>
      <c r="U64" s="123">
        <v>171</v>
      </c>
      <c r="V64" s="123">
        <v>161</v>
      </c>
      <c r="W64" s="123">
        <v>1449</v>
      </c>
      <c r="X64" s="123">
        <v>1440</v>
      </c>
      <c r="Y64" s="123">
        <v>620</v>
      </c>
      <c r="Z64" s="123">
        <v>667</v>
      </c>
      <c r="AA64" s="123">
        <v>624</v>
      </c>
      <c r="AB64" s="123">
        <v>629</v>
      </c>
      <c r="AC64" s="123">
        <v>212</v>
      </c>
      <c r="AD64" s="123">
        <v>150</v>
      </c>
      <c r="AE64" s="123">
        <v>420</v>
      </c>
      <c r="AF64" s="123">
        <v>478</v>
      </c>
      <c r="AG64" s="123">
        <v>497</v>
      </c>
      <c r="AH64" s="123">
        <v>457</v>
      </c>
      <c r="AI64" s="123">
        <v>517</v>
      </c>
      <c r="AJ64" s="123">
        <v>573</v>
      </c>
      <c r="AK64" s="123">
        <v>269</v>
      </c>
      <c r="AL64" s="123">
        <v>270</v>
      </c>
      <c r="AM64" s="123">
        <v>213</v>
      </c>
      <c r="AN64" s="123">
        <v>204</v>
      </c>
      <c r="AO64" s="123">
        <v>264</v>
      </c>
      <c r="AP64" s="123">
        <v>291</v>
      </c>
      <c r="AQ64" s="123">
        <v>569</v>
      </c>
      <c r="AR64" s="123">
        <v>574</v>
      </c>
      <c r="AS64" s="123">
        <v>1088</v>
      </c>
      <c r="AT64" s="123">
        <v>1130</v>
      </c>
      <c r="AU64" s="123">
        <v>1055</v>
      </c>
      <c r="AV64" s="123">
        <v>1053</v>
      </c>
      <c r="AW64" s="123">
        <v>500</v>
      </c>
      <c r="AX64" s="123">
        <v>490</v>
      </c>
      <c r="AY64" s="125">
        <v>10328</v>
      </c>
      <c r="AZ64" s="127">
        <v>10401</v>
      </c>
      <c r="BB64" s="65"/>
    </row>
    <row r="65" spans="1:64" s="39" customFormat="1" x14ac:dyDescent="0.25">
      <c r="A65" s="224"/>
      <c r="B65" s="226" t="s">
        <v>58</v>
      </c>
      <c r="C65" s="227">
        <v>13148</v>
      </c>
      <c r="D65" s="228">
        <v>12513</v>
      </c>
      <c r="E65" s="228">
        <v>41</v>
      </c>
      <c r="F65" s="228">
        <v>40</v>
      </c>
      <c r="G65" s="228">
        <v>632</v>
      </c>
      <c r="H65" s="228">
        <v>609</v>
      </c>
      <c r="I65" s="228">
        <v>567</v>
      </c>
      <c r="J65" s="228">
        <v>526</v>
      </c>
      <c r="K65" s="228">
        <v>157</v>
      </c>
      <c r="L65" s="228">
        <v>164</v>
      </c>
      <c r="M65" s="228">
        <v>374</v>
      </c>
      <c r="N65" s="228">
        <v>381</v>
      </c>
      <c r="O65" s="228">
        <v>187</v>
      </c>
      <c r="P65" s="228">
        <v>149</v>
      </c>
      <c r="Q65" s="228">
        <v>147</v>
      </c>
      <c r="R65" s="228">
        <v>141</v>
      </c>
      <c r="S65" s="228">
        <v>113</v>
      </c>
      <c r="T65" s="228">
        <v>87</v>
      </c>
      <c r="U65" s="228">
        <v>180</v>
      </c>
      <c r="V65" s="228">
        <v>157</v>
      </c>
      <c r="W65" s="228">
        <v>1927</v>
      </c>
      <c r="X65" s="228">
        <v>1789</v>
      </c>
      <c r="Y65" s="228">
        <v>850</v>
      </c>
      <c r="Z65" s="228">
        <v>816</v>
      </c>
      <c r="AA65" s="228">
        <v>756</v>
      </c>
      <c r="AB65" s="228">
        <v>732</v>
      </c>
      <c r="AC65" s="228">
        <v>235</v>
      </c>
      <c r="AD65" s="228">
        <v>238</v>
      </c>
      <c r="AE65" s="228">
        <v>565</v>
      </c>
      <c r="AF65" s="228">
        <v>510</v>
      </c>
      <c r="AG65" s="228">
        <v>567</v>
      </c>
      <c r="AH65" s="228">
        <v>607</v>
      </c>
      <c r="AI65" s="228">
        <v>726</v>
      </c>
      <c r="AJ65" s="228">
        <v>680</v>
      </c>
      <c r="AK65" s="228">
        <v>337</v>
      </c>
      <c r="AL65" s="228">
        <v>358</v>
      </c>
      <c r="AM65" s="228">
        <v>247</v>
      </c>
      <c r="AN65" s="228">
        <v>212</v>
      </c>
      <c r="AO65" s="228">
        <v>340</v>
      </c>
      <c r="AP65" s="228">
        <v>342</v>
      </c>
      <c r="AQ65" s="228">
        <v>714</v>
      </c>
      <c r="AR65" s="228">
        <v>695</v>
      </c>
      <c r="AS65" s="228">
        <v>1396</v>
      </c>
      <c r="AT65" s="228">
        <v>1364</v>
      </c>
      <c r="AU65" s="228">
        <v>1384</v>
      </c>
      <c r="AV65" s="228">
        <v>1315</v>
      </c>
      <c r="AW65" s="228">
        <v>706</v>
      </c>
      <c r="AX65" s="228">
        <v>602</v>
      </c>
      <c r="AY65" s="229">
        <v>13148</v>
      </c>
      <c r="AZ65" s="230">
        <v>12514</v>
      </c>
      <c r="BB65" s="65"/>
    </row>
    <row r="66" spans="1:64" x14ac:dyDescent="0.25">
      <c r="A66" s="110" t="s">
        <v>96</v>
      </c>
      <c r="B66" s="114" t="s">
        <v>57</v>
      </c>
      <c r="C66" s="121">
        <v>12433</v>
      </c>
      <c r="D66" s="123">
        <v>13233</v>
      </c>
      <c r="E66" s="123">
        <v>34</v>
      </c>
      <c r="F66" s="123">
        <v>31</v>
      </c>
      <c r="G66" s="123">
        <v>640</v>
      </c>
      <c r="H66" s="123">
        <v>662</v>
      </c>
      <c r="I66" s="123">
        <v>477</v>
      </c>
      <c r="J66" s="123">
        <v>584</v>
      </c>
      <c r="K66" s="123">
        <v>232</v>
      </c>
      <c r="L66" s="123">
        <v>194</v>
      </c>
      <c r="M66" s="123">
        <v>367</v>
      </c>
      <c r="N66" s="123">
        <v>450</v>
      </c>
      <c r="O66" s="123">
        <v>168</v>
      </c>
      <c r="P66" s="123">
        <v>160</v>
      </c>
      <c r="Q66" s="123">
        <v>150</v>
      </c>
      <c r="R66" s="123">
        <v>134</v>
      </c>
      <c r="S66" s="123">
        <v>95</v>
      </c>
      <c r="T66" s="123">
        <v>87</v>
      </c>
      <c r="U66" s="123">
        <v>172</v>
      </c>
      <c r="V66" s="123">
        <v>179</v>
      </c>
      <c r="W66" s="123">
        <v>1985</v>
      </c>
      <c r="X66" s="123">
        <v>2105</v>
      </c>
      <c r="Y66" s="123">
        <v>760</v>
      </c>
      <c r="Z66" s="123">
        <v>782</v>
      </c>
      <c r="AA66" s="123">
        <v>752</v>
      </c>
      <c r="AB66" s="123">
        <v>793</v>
      </c>
      <c r="AC66" s="123">
        <v>210</v>
      </c>
      <c r="AD66" s="123">
        <v>223</v>
      </c>
      <c r="AE66" s="123">
        <v>504</v>
      </c>
      <c r="AF66" s="123">
        <v>553</v>
      </c>
      <c r="AG66" s="123">
        <v>612</v>
      </c>
      <c r="AH66" s="123">
        <v>686</v>
      </c>
      <c r="AI66" s="123">
        <v>706</v>
      </c>
      <c r="AJ66" s="123">
        <v>893</v>
      </c>
      <c r="AK66" s="123">
        <v>379</v>
      </c>
      <c r="AL66" s="123">
        <v>436</v>
      </c>
      <c r="AM66" s="123">
        <v>200</v>
      </c>
      <c r="AN66" s="123">
        <v>211</v>
      </c>
      <c r="AO66" s="123">
        <v>334</v>
      </c>
      <c r="AP66" s="123">
        <v>322</v>
      </c>
      <c r="AQ66" s="123">
        <v>742</v>
      </c>
      <c r="AR66" s="123">
        <v>829</v>
      </c>
      <c r="AS66" s="123">
        <v>1204</v>
      </c>
      <c r="AT66" s="123">
        <v>1240</v>
      </c>
      <c r="AU66" s="123">
        <v>1131</v>
      </c>
      <c r="AV66" s="123">
        <v>1116</v>
      </c>
      <c r="AW66" s="123">
        <v>579</v>
      </c>
      <c r="AX66" s="123">
        <v>563</v>
      </c>
      <c r="AY66" s="125">
        <v>12433</v>
      </c>
      <c r="AZ66" s="127">
        <v>13233</v>
      </c>
      <c r="BB66" s="65"/>
    </row>
    <row r="67" spans="1:64" x14ac:dyDescent="0.25">
      <c r="A67" s="30"/>
      <c r="B67" s="109" t="s">
        <v>58</v>
      </c>
      <c r="C67" s="121">
        <v>17410</v>
      </c>
      <c r="D67" s="123">
        <v>18006</v>
      </c>
      <c r="E67" s="123">
        <v>44</v>
      </c>
      <c r="F67" s="123">
        <v>38</v>
      </c>
      <c r="G67" s="123">
        <v>822</v>
      </c>
      <c r="H67" s="123">
        <v>875</v>
      </c>
      <c r="I67" s="123">
        <v>701</v>
      </c>
      <c r="J67" s="123">
        <v>672</v>
      </c>
      <c r="K67" s="123">
        <v>292</v>
      </c>
      <c r="L67" s="123">
        <v>315</v>
      </c>
      <c r="M67" s="123">
        <v>502</v>
      </c>
      <c r="N67" s="123">
        <v>575</v>
      </c>
      <c r="O67" s="123">
        <v>203</v>
      </c>
      <c r="P67" s="123">
        <v>238</v>
      </c>
      <c r="Q67" s="123">
        <v>157</v>
      </c>
      <c r="R67" s="123">
        <v>153</v>
      </c>
      <c r="S67" s="123">
        <v>118</v>
      </c>
      <c r="T67" s="123">
        <v>134</v>
      </c>
      <c r="U67" s="123">
        <v>246</v>
      </c>
      <c r="V67" s="123">
        <v>264</v>
      </c>
      <c r="W67" s="123">
        <v>2827</v>
      </c>
      <c r="X67" s="123">
        <v>3015</v>
      </c>
      <c r="Y67" s="123">
        <v>1170</v>
      </c>
      <c r="Z67" s="123">
        <v>1166</v>
      </c>
      <c r="AA67" s="123">
        <v>1095</v>
      </c>
      <c r="AB67" s="123">
        <v>1090</v>
      </c>
      <c r="AC67" s="123">
        <v>259</v>
      </c>
      <c r="AD67" s="123">
        <v>283</v>
      </c>
      <c r="AE67" s="123">
        <v>639</v>
      </c>
      <c r="AF67" s="123">
        <v>701</v>
      </c>
      <c r="AG67" s="123">
        <v>870</v>
      </c>
      <c r="AH67" s="123">
        <v>967</v>
      </c>
      <c r="AI67" s="123">
        <v>1086</v>
      </c>
      <c r="AJ67" s="123">
        <v>1175</v>
      </c>
      <c r="AK67" s="123">
        <v>511</v>
      </c>
      <c r="AL67" s="123">
        <v>549</v>
      </c>
      <c r="AM67" s="123">
        <v>261</v>
      </c>
      <c r="AN67" s="123">
        <v>317</v>
      </c>
      <c r="AO67" s="123">
        <v>420</v>
      </c>
      <c r="AP67" s="123">
        <v>432</v>
      </c>
      <c r="AQ67" s="123">
        <v>1023</v>
      </c>
      <c r="AR67" s="123">
        <v>1104</v>
      </c>
      <c r="AS67" s="123">
        <v>1716</v>
      </c>
      <c r="AT67" s="123">
        <v>1743</v>
      </c>
      <c r="AU67" s="123">
        <v>1609</v>
      </c>
      <c r="AV67" s="123">
        <v>1400</v>
      </c>
      <c r="AW67" s="123">
        <v>839</v>
      </c>
      <c r="AX67" s="123">
        <v>800</v>
      </c>
      <c r="AY67" s="125">
        <v>17410</v>
      </c>
      <c r="AZ67" s="127">
        <v>18006</v>
      </c>
      <c r="BB67" s="65"/>
    </row>
    <row r="69" spans="1:64" x14ac:dyDescent="0.25">
      <c r="A69" s="31" t="s">
        <v>86</v>
      </c>
    </row>
    <row r="71" spans="1:64" x14ac:dyDescent="0.25">
      <c r="A71" s="215" t="s">
        <v>49</v>
      </c>
      <c r="B71" s="216" t="s">
        <v>47</v>
      </c>
      <c r="C71" s="30"/>
      <c r="D71" s="69" t="s">
        <v>107</v>
      </c>
      <c r="E71" s="30"/>
      <c r="F71" s="93" t="s">
        <v>108</v>
      </c>
      <c r="G71" s="30"/>
      <c r="H71" s="93" t="s">
        <v>109</v>
      </c>
      <c r="I71" s="30"/>
      <c r="J71" s="93" t="s">
        <v>110</v>
      </c>
      <c r="K71" s="30"/>
      <c r="L71" s="93" t="s">
        <v>111</v>
      </c>
      <c r="M71" s="30"/>
      <c r="N71" s="93" t="s">
        <v>112</v>
      </c>
      <c r="O71" s="30"/>
      <c r="P71" s="93" t="s">
        <v>113</v>
      </c>
      <c r="Q71" s="30"/>
      <c r="R71" s="93" t="s">
        <v>114</v>
      </c>
      <c r="S71" s="30"/>
      <c r="T71" s="93" t="s">
        <v>115</v>
      </c>
      <c r="U71" s="30"/>
      <c r="V71" s="93" t="s">
        <v>116</v>
      </c>
      <c r="W71" s="30"/>
      <c r="X71" s="93" t="s">
        <v>117</v>
      </c>
      <c r="Y71" s="30"/>
      <c r="Z71" s="93" t="s">
        <v>118</v>
      </c>
      <c r="AA71" s="30"/>
      <c r="AB71" s="93" t="s">
        <v>119</v>
      </c>
      <c r="AC71" s="30"/>
      <c r="AD71" s="93" t="s">
        <v>120</v>
      </c>
      <c r="AE71" s="30"/>
      <c r="AF71" s="93" t="s">
        <v>121</v>
      </c>
      <c r="AG71" s="30"/>
      <c r="AH71" s="93" t="s">
        <v>122</v>
      </c>
      <c r="AI71" s="30"/>
      <c r="AJ71" s="93" t="s">
        <v>123</v>
      </c>
      <c r="AK71" s="30"/>
      <c r="AL71" s="93" t="s">
        <v>124</v>
      </c>
      <c r="AM71" s="30"/>
      <c r="AN71" s="93" t="s">
        <v>125</v>
      </c>
      <c r="AO71" s="30"/>
      <c r="AP71" s="93" t="s">
        <v>126</v>
      </c>
      <c r="AQ71" s="30"/>
      <c r="AR71" s="93" t="s">
        <v>127</v>
      </c>
      <c r="AS71" s="30"/>
      <c r="AT71" s="93" t="s">
        <v>128</v>
      </c>
      <c r="AU71" s="30"/>
      <c r="AV71" s="93" t="s">
        <v>129</v>
      </c>
      <c r="AW71" s="30"/>
      <c r="AX71" s="94" t="s">
        <v>102</v>
      </c>
      <c r="AY71" s="30"/>
    </row>
    <row r="72" spans="1:64" x14ac:dyDescent="0.25">
      <c r="B72" s="95" t="s">
        <v>75</v>
      </c>
      <c r="C72" s="97" t="s">
        <v>76</v>
      </c>
      <c r="D72" s="70" t="s">
        <v>75</v>
      </c>
      <c r="E72" s="217" t="s">
        <v>76</v>
      </c>
      <c r="F72" s="96" t="s">
        <v>75</v>
      </c>
      <c r="G72" s="96" t="s">
        <v>76</v>
      </c>
      <c r="H72" s="96" t="s">
        <v>75</v>
      </c>
      <c r="I72" s="96" t="s">
        <v>76</v>
      </c>
      <c r="J72" s="96" t="s">
        <v>75</v>
      </c>
      <c r="K72" s="96" t="s">
        <v>76</v>
      </c>
      <c r="L72" s="96" t="s">
        <v>75</v>
      </c>
      <c r="M72" s="96" t="s">
        <v>76</v>
      </c>
      <c r="N72" s="96" t="s">
        <v>75</v>
      </c>
      <c r="O72" s="96" t="s">
        <v>76</v>
      </c>
      <c r="P72" s="96" t="s">
        <v>75</v>
      </c>
      <c r="Q72" s="96" t="s">
        <v>76</v>
      </c>
      <c r="R72" s="96" t="s">
        <v>75</v>
      </c>
      <c r="S72" s="96" t="s">
        <v>76</v>
      </c>
      <c r="T72" s="96" t="s">
        <v>75</v>
      </c>
      <c r="U72" s="96" t="s">
        <v>76</v>
      </c>
      <c r="V72" s="96" t="s">
        <v>75</v>
      </c>
      <c r="W72" s="96" t="s">
        <v>76</v>
      </c>
      <c r="X72" s="96" t="s">
        <v>75</v>
      </c>
      <c r="Y72" s="96" t="s">
        <v>76</v>
      </c>
      <c r="Z72" s="96" t="s">
        <v>75</v>
      </c>
      <c r="AA72" s="96" t="s">
        <v>76</v>
      </c>
      <c r="AB72" s="96" t="s">
        <v>75</v>
      </c>
      <c r="AC72" s="96" t="s">
        <v>76</v>
      </c>
      <c r="AD72" s="96" t="s">
        <v>75</v>
      </c>
      <c r="AE72" s="96" t="s">
        <v>76</v>
      </c>
      <c r="AF72" s="96" t="s">
        <v>75</v>
      </c>
      <c r="AG72" s="96" t="s">
        <v>76</v>
      </c>
      <c r="AH72" s="96" t="s">
        <v>75</v>
      </c>
      <c r="AI72" s="96" t="s">
        <v>76</v>
      </c>
      <c r="AJ72" s="96" t="s">
        <v>75</v>
      </c>
      <c r="AK72" s="96" t="s">
        <v>76</v>
      </c>
      <c r="AL72" s="96" t="s">
        <v>75</v>
      </c>
      <c r="AM72" s="96" t="s">
        <v>76</v>
      </c>
      <c r="AN72" s="96" t="s">
        <v>75</v>
      </c>
      <c r="AO72" s="96" t="s">
        <v>76</v>
      </c>
      <c r="AP72" s="96" t="s">
        <v>75</v>
      </c>
      <c r="AQ72" s="96" t="s">
        <v>76</v>
      </c>
      <c r="AR72" s="96" t="s">
        <v>75</v>
      </c>
      <c r="AS72" s="96" t="s">
        <v>76</v>
      </c>
      <c r="AT72" s="96" t="s">
        <v>75</v>
      </c>
      <c r="AU72" s="96" t="s">
        <v>76</v>
      </c>
      <c r="AV72" s="96" t="s">
        <v>75</v>
      </c>
      <c r="AW72" s="97" t="s">
        <v>76</v>
      </c>
      <c r="AX72" s="98" t="s">
        <v>75</v>
      </c>
      <c r="AY72" s="99" t="s">
        <v>76</v>
      </c>
    </row>
    <row r="73" spans="1:64" x14ac:dyDescent="0.25">
      <c r="A73" s="91" t="s">
        <v>50</v>
      </c>
      <c r="B73" s="100">
        <v>3863</v>
      </c>
      <c r="C73" s="102">
        <v>3390</v>
      </c>
      <c r="D73" s="102">
        <v>2</v>
      </c>
      <c r="E73" s="102">
        <v>4</v>
      </c>
      <c r="F73" s="102">
        <v>158</v>
      </c>
      <c r="G73" s="102">
        <v>156</v>
      </c>
      <c r="H73" s="102">
        <v>129</v>
      </c>
      <c r="I73" s="102">
        <v>124</v>
      </c>
      <c r="J73" s="102">
        <v>37</v>
      </c>
      <c r="K73" s="102">
        <v>29</v>
      </c>
      <c r="L73" s="102">
        <v>91</v>
      </c>
      <c r="M73" s="102">
        <v>82</v>
      </c>
      <c r="N73" s="102">
        <v>31</v>
      </c>
      <c r="O73" s="102">
        <v>25</v>
      </c>
      <c r="P73" s="102">
        <v>22</v>
      </c>
      <c r="Q73" s="102">
        <v>20</v>
      </c>
      <c r="R73" s="102">
        <v>10</v>
      </c>
      <c r="S73" s="102">
        <v>9</v>
      </c>
      <c r="T73" s="102">
        <v>31</v>
      </c>
      <c r="U73" s="102">
        <v>26</v>
      </c>
      <c r="V73" s="102">
        <v>684</v>
      </c>
      <c r="W73" s="102">
        <v>573</v>
      </c>
      <c r="X73" s="102">
        <v>278</v>
      </c>
      <c r="Y73" s="102">
        <v>248</v>
      </c>
      <c r="Z73" s="102">
        <v>236</v>
      </c>
      <c r="AA73" s="102">
        <v>241</v>
      </c>
      <c r="AB73" s="102">
        <v>68</v>
      </c>
      <c r="AC73" s="102">
        <v>56</v>
      </c>
      <c r="AD73" s="102">
        <v>142</v>
      </c>
      <c r="AE73" s="102">
        <v>126</v>
      </c>
      <c r="AF73" s="102">
        <v>162</v>
      </c>
      <c r="AG73" s="102">
        <v>154</v>
      </c>
      <c r="AH73" s="102">
        <v>213</v>
      </c>
      <c r="AI73" s="102">
        <v>185</v>
      </c>
      <c r="AJ73" s="102">
        <v>88</v>
      </c>
      <c r="AK73" s="102">
        <v>72</v>
      </c>
      <c r="AL73" s="102">
        <v>49</v>
      </c>
      <c r="AM73" s="102">
        <v>43</v>
      </c>
      <c r="AN73" s="102">
        <v>92</v>
      </c>
      <c r="AO73" s="102">
        <v>70</v>
      </c>
      <c r="AP73" s="102">
        <v>241</v>
      </c>
      <c r="AQ73" s="102">
        <v>173</v>
      </c>
      <c r="AR73" s="102">
        <v>456</v>
      </c>
      <c r="AS73" s="102">
        <v>434</v>
      </c>
      <c r="AT73" s="102">
        <v>439</v>
      </c>
      <c r="AU73" s="102">
        <v>359</v>
      </c>
      <c r="AV73" s="102">
        <v>204</v>
      </c>
      <c r="AW73" s="102">
        <v>181</v>
      </c>
      <c r="AX73" s="104">
        <v>3863</v>
      </c>
      <c r="AY73" s="106">
        <v>3390</v>
      </c>
    </row>
    <row r="74" spans="1:64" s="38" customFormat="1" x14ac:dyDescent="0.25">
      <c r="A74" s="92" t="s">
        <v>56</v>
      </c>
      <c r="B74" s="101">
        <v>1564</v>
      </c>
      <c r="C74" s="103">
        <v>1343</v>
      </c>
      <c r="D74" s="103">
        <v>0</v>
      </c>
      <c r="E74" s="103">
        <v>0</v>
      </c>
      <c r="F74" s="103">
        <v>56</v>
      </c>
      <c r="G74" s="103">
        <v>65</v>
      </c>
      <c r="H74" s="103">
        <v>45</v>
      </c>
      <c r="I74" s="103">
        <v>43</v>
      </c>
      <c r="J74" s="103">
        <v>13</v>
      </c>
      <c r="K74" s="103">
        <v>11</v>
      </c>
      <c r="L74" s="103">
        <v>39</v>
      </c>
      <c r="M74" s="103">
        <v>28</v>
      </c>
      <c r="N74" s="103">
        <v>10</v>
      </c>
      <c r="O74" s="103">
        <v>14</v>
      </c>
      <c r="P74" s="103">
        <v>7</v>
      </c>
      <c r="Q74" s="103">
        <v>11</v>
      </c>
      <c r="R74" s="103">
        <v>4</v>
      </c>
      <c r="S74" s="103">
        <v>2</v>
      </c>
      <c r="T74" s="103">
        <v>12</v>
      </c>
      <c r="U74" s="103">
        <v>6</v>
      </c>
      <c r="V74" s="103">
        <v>271</v>
      </c>
      <c r="W74" s="103">
        <v>207</v>
      </c>
      <c r="X74" s="103">
        <v>100</v>
      </c>
      <c r="Y74" s="103">
        <v>97</v>
      </c>
      <c r="Z74" s="103">
        <v>97</v>
      </c>
      <c r="AA74" s="103">
        <v>104</v>
      </c>
      <c r="AB74" s="103">
        <v>33</v>
      </c>
      <c r="AC74" s="103">
        <v>23</v>
      </c>
      <c r="AD74" s="103">
        <v>61</v>
      </c>
      <c r="AE74" s="103">
        <v>53</v>
      </c>
      <c r="AF74" s="103">
        <v>64</v>
      </c>
      <c r="AG74" s="103">
        <v>62</v>
      </c>
      <c r="AH74" s="103">
        <v>91</v>
      </c>
      <c r="AI74" s="103">
        <v>68</v>
      </c>
      <c r="AJ74" s="103">
        <v>33</v>
      </c>
      <c r="AK74" s="103">
        <v>30</v>
      </c>
      <c r="AL74" s="103">
        <v>23</v>
      </c>
      <c r="AM74" s="103">
        <v>17</v>
      </c>
      <c r="AN74" s="103">
        <v>34</v>
      </c>
      <c r="AO74" s="103">
        <v>26</v>
      </c>
      <c r="AP74" s="103">
        <v>106</v>
      </c>
      <c r="AQ74" s="103">
        <v>62</v>
      </c>
      <c r="AR74" s="103">
        <v>192</v>
      </c>
      <c r="AS74" s="103">
        <v>201</v>
      </c>
      <c r="AT74" s="103">
        <v>199</v>
      </c>
      <c r="AU74" s="103">
        <v>146</v>
      </c>
      <c r="AV74" s="103">
        <v>74</v>
      </c>
      <c r="AW74" s="103">
        <v>67</v>
      </c>
      <c r="AX74" s="105">
        <v>1564</v>
      </c>
      <c r="AY74" s="107">
        <v>1343</v>
      </c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</row>
    <row r="75" spans="1:64" x14ac:dyDescent="0.25">
      <c r="A75" s="92" t="s">
        <v>96</v>
      </c>
      <c r="B75" s="101">
        <v>2299</v>
      </c>
      <c r="C75" s="103">
        <v>2047</v>
      </c>
      <c r="D75" s="103">
        <v>2</v>
      </c>
      <c r="E75" s="103">
        <v>4</v>
      </c>
      <c r="F75" s="103">
        <v>102</v>
      </c>
      <c r="G75" s="103">
        <v>91</v>
      </c>
      <c r="H75" s="103">
        <v>84</v>
      </c>
      <c r="I75" s="103">
        <v>81</v>
      </c>
      <c r="J75" s="103">
        <v>24</v>
      </c>
      <c r="K75" s="103">
        <v>18</v>
      </c>
      <c r="L75" s="103">
        <v>52</v>
      </c>
      <c r="M75" s="103">
        <v>54</v>
      </c>
      <c r="N75" s="103">
        <v>21</v>
      </c>
      <c r="O75" s="103">
        <v>11</v>
      </c>
      <c r="P75" s="103">
        <v>15</v>
      </c>
      <c r="Q75" s="103">
        <v>9</v>
      </c>
      <c r="R75" s="103">
        <v>6</v>
      </c>
      <c r="S75" s="103">
        <v>7</v>
      </c>
      <c r="T75" s="103">
        <v>19</v>
      </c>
      <c r="U75" s="103">
        <v>20</v>
      </c>
      <c r="V75" s="103">
        <v>413</v>
      </c>
      <c r="W75" s="103">
        <v>366</v>
      </c>
      <c r="X75" s="103">
        <v>178</v>
      </c>
      <c r="Y75" s="103">
        <v>151</v>
      </c>
      <c r="Z75" s="103">
        <v>139</v>
      </c>
      <c r="AA75" s="103">
        <v>137</v>
      </c>
      <c r="AB75" s="103">
        <v>35</v>
      </c>
      <c r="AC75" s="103">
        <v>33</v>
      </c>
      <c r="AD75" s="103">
        <v>81</v>
      </c>
      <c r="AE75" s="103">
        <v>73</v>
      </c>
      <c r="AF75" s="103">
        <v>98</v>
      </c>
      <c r="AG75" s="103">
        <v>92</v>
      </c>
      <c r="AH75" s="103">
        <v>122</v>
      </c>
      <c r="AI75" s="103">
        <v>117</v>
      </c>
      <c r="AJ75" s="103">
        <v>55</v>
      </c>
      <c r="AK75" s="103">
        <v>42</v>
      </c>
      <c r="AL75" s="103">
        <v>26</v>
      </c>
      <c r="AM75" s="103">
        <v>26</v>
      </c>
      <c r="AN75" s="103">
        <v>58</v>
      </c>
      <c r="AO75" s="103">
        <v>44</v>
      </c>
      <c r="AP75" s="103">
        <v>135</v>
      </c>
      <c r="AQ75" s="103">
        <v>111</v>
      </c>
      <c r="AR75" s="103">
        <v>264</v>
      </c>
      <c r="AS75" s="103">
        <v>233</v>
      </c>
      <c r="AT75" s="103">
        <v>240</v>
      </c>
      <c r="AU75" s="103">
        <v>213</v>
      </c>
      <c r="AV75" s="103">
        <v>130</v>
      </c>
      <c r="AW75" s="103">
        <v>114</v>
      </c>
      <c r="AX75" s="105">
        <v>2299</v>
      </c>
      <c r="AY75" s="107">
        <v>2047</v>
      </c>
    </row>
    <row r="78" spans="1:64" x14ac:dyDescent="0.25">
      <c r="A78" s="31" t="s">
        <v>89</v>
      </c>
    </row>
    <row r="80" spans="1:64" x14ac:dyDescent="0.25">
      <c r="A80" s="219" t="s">
        <v>49</v>
      </c>
      <c r="B80" s="220" t="s">
        <v>47</v>
      </c>
      <c r="C80" s="30"/>
      <c r="D80" s="71" t="s">
        <v>107</v>
      </c>
      <c r="E80" s="30"/>
      <c r="F80" s="129" t="s">
        <v>108</v>
      </c>
      <c r="G80" s="30"/>
      <c r="H80" s="129" t="s">
        <v>109</v>
      </c>
      <c r="I80" s="30"/>
      <c r="J80" s="129" t="s">
        <v>110</v>
      </c>
      <c r="K80" s="30"/>
      <c r="L80" s="129" t="s">
        <v>111</v>
      </c>
      <c r="M80" s="30"/>
      <c r="N80" s="129" t="s">
        <v>112</v>
      </c>
      <c r="O80" s="30"/>
      <c r="P80" s="129" t="s">
        <v>113</v>
      </c>
      <c r="Q80" s="30"/>
      <c r="R80" s="129" t="s">
        <v>114</v>
      </c>
      <c r="S80" s="30"/>
      <c r="T80" s="129" t="s">
        <v>115</v>
      </c>
      <c r="U80" s="30"/>
      <c r="V80" s="129" t="s">
        <v>116</v>
      </c>
      <c r="W80" s="30"/>
      <c r="X80" s="129" t="s">
        <v>117</v>
      </c>
      <c r="Y80" s="30"/>
      <c r="Z80" s="129" t="s">
        <v>118</v>
      </c>
      <c r="AA80" s="30"/>
      <c r="AB80" s="129" t="s">
        <v>119</v>
      </c>
      <c r="AC80" s="30"/>
      <c r="AD80" s="129" t="s">
        <v>120</v>
      </c>
      <c r="AE80" s="30"/>
      <c r="AF80" s="129" t="s">
        <v>121</v>
      </c>
      <c r="AG80" s="30"/>
      <c r="AH80" s="129" t="s">
        <v>122</v>
      </c>
      <c r="AI80" s="30"/>
      <c r="AJ80" s="129" t="s">
        <v>123</v>
      </c>
      <c r="AK80" s="30"/>
      <c r="AL80" s="129" t="s">
        <v>124</v>
      </c>
      <c r="AM80" s="30"/>
      <c r="AN80" s="129" t="s">
        <v>125</v>
      </c>
      <c r="AO80" s="30"/>
      <c r="AP80" s="129" t="s">
        <v>126</v>
      </c>
      <c r="AQ80" s="30"/>
      <c r="AR80" s="129" t="s">
        <v>127</v>
      </c>
      <c r="AS80" s="30"/>
      <c r="AT80" s="129" t="s">
        <v>128</v>
      </c>
      <c r="AU80" s="30"/>
      <c r="AV80" s="129" t="s">
        <v>129</v>
      </c>
      <c r="AW80" s="30"/>
      <c r="AX80" s="130" t="s">
        <v>102</v>
      </c>
      <c r="AY80" s="30"/>
    </row>
    <row r="81" spans="1:51" x14ac:dyDescent="0.25">
      <c r="B81" s="131" t="s">
        <v>87</v>
      </c>
      <c r="C81" s="133" t="s">
        <v>88</v>
      </c>
      <c r="D81" s="72" t="s">
        <v>87</v>
      </c>
      <c r="E81" s="221" t="s">
        <v>88</v>
      </c>
      <c r="F81" s="132" t="s">
        <v>87</v>
      </c>
      <c r="G81" s="132" t="s">
        <v>88</v>
      </c>
      <c r="H81" s="132" t="s">
        <v>87</v>
      </c>
      <c r="I81" s="132" t="s">
        <v>88</v>
      </c>
      <c r="J81" s="132" t="s">
        <v>87</v>
      </c>
      <c r="K81" s="132" t="s">
        <v>88</v>
      </c>
      <c r="L81" s="132" t="s">
        <v>87</v>
      </c>
      <c r="M81" s="132" t="s">
        <v>88</v>
      </c>
      <c r="N81" s="132" t="s">
        <v>87</v>
      </c>
      <c r="O81" s="132" t="s">
        <v>88</v>
      </c>
      <c r="P81" s="132" t="s">
        <v>87</v>
      </c>
      <c r="Q81" s="132" t="s">
        <v>88</v>
      </c>
      <c r="R81" s="132" t="s">
        <v>87</v>
      </c>
      <c r="S81" s="132" t="s">
        <v>88</v>
      </c>
      <c r="T81" s="132" t="s">
        <v>87</v>
      </c>
      <c r="U81" s="132" t="s">
        <v>88</v>
      </c>
      <c r="V81" s="132" t="s">
        <v>87</v>
      </c>
      <c r="W81" s="132" t="s">
        <v>88</v>
      </c>
      <c r="X81" s="132" t="s">
        <v>87</v>
      </c>
      <c r="Y81" s="132" t="s">
        <v>88</v>
      </c>
      <c r="Z81" s="132" t="s">
        <v>87</v>
      </c>
      <c r="AA81" s="132" t="s">
        <v>88</v>
      </c>
      <c r="AB81" s="132" t="s">
        <v>87</v>
      </c>
      <c r="AC81" s="132" t="s">
        <v>88</v>
      </c>
      <c r="AD81" s="132" t="s">
        <v>87</v>
      </c>
      <c r="AE81" s="132" t="s">
        <v>88</v>
      </c>
      <c r="AF81" s="132" t="s">
        <v>87</v>
      </c>
      <c r="AG81" s="132" t="s">
        <v>88</v>
      </c>
      <c r="AH81" s="132" t="s">
        <v>87</v>
      </c>
      <c r="AI81" s="132" t="s">
        <v>88</v>
      </c>
      <c r="AJ81" s="132" t="s">
        <v>87</v>
      </c>
      <c r="AK81" s="132" t="s">
        <v>88</v>
      </c>
      <c r="AL81" s="132" t="s">
        <v>87</v>
      </c>
      <c r="AM81" s="132" t="s">
        <v>88</v>
      </c>
      <c r="AN81" s="132" t="s">
        <v>87</v>
      </c>
      <c r="AO81" s="132" t="s">
        <v>88</v>
      </c>
      <c r="AP81" s="132" t="s">
        <v>87</v>
      </c>
      <c r="AQ81" s="132" t="s">
        <v>88</v>
      </c>
      <c r="AR81" s="132" t="s">
        <v>87</v>
      </c>
      <c r="AS81" s="132" t="s">
        <v>88</v>
      </c>
      <c r="AT81" s="132" t="s">
        <v>87</v>
      </c>
      <c r="AU81" s="132" t="s">
        <v>88</v>
      </c>
      <c r="AV81" s="132" t="s">
        <v>87</v>
      </c>
      <c r="AW81" s="133" t="s">
        <v>88</v>
      </c>
      <c r="AX81" s="134" t="s">
        <v>87</v>
      </c>
      <c r="AY81" s="135" t="s">
        <v>88</v>
      </c>
    </row>
    <row r="82" spans="1:51" x14ac:dyDescent="0.25">
      <c r="A82" s="128" t="s">
        <v>59</v>
      </c>
      <c r="B82" s="136">
        <v>709</v>
      </c>
      <c r="C82" s="137">
        <v>885</v>
      </c>
      <c r="D82" s="137">
        <v>134</v>
      </c>
      <c r="E82" s="137">
        <v>123</v>
      </c>
      <c r="F82" s="137">
        <v>14</v>
      </c>
      <c r="G82" s="137">
        <v>43</v>
      </c>
      <c r="H82" s="137">
        <v>56</v>
      </c>
      <c r="I82" s="137">
        <v>91</v>
      </c>
      <c r="J82" s="137">
        <v>16</v>
      </c>
      <c r="K82" s="137">
        <v>17</v>
      </c>
      <c r="L82" s="137">
        <v>15</v>
      </c>
      <c r="M82" s="137">
        <v>17</v>
      </c>
      <c r="N82" s="137">
        <v>19</v>
      </c>
      <c r="O82" s="137">
        <v>41</v>
      </c>
      <c r="P82" s="137">
        <v>24</v>
      </c>
      <c r="Q82" s="137">
        <v>22</v>
      </c>
      <c r="R82" s="137">
        <v>15</v>
      </c>
      <c r="S82" s="137">
        <v>15</v>
      </c>
      <c r="T82" s="137">
        <v>23</v>
      </c>
      <c r="U82" s="137">
        <v>21</v>
      </c>
      <c r="V82" s="137">
        <v>52</v>
      </c>
      <c r="W82" s="137">
        <v>68</v>
      </c>
      <c r="X82" s="137">
        <v>31</v>
      </c>
      <c r="Y82" s="137">
        <v>32</v>
      </c>
      <c r="Z82" s="137">
        <v>24</v>
      </c>
      <c r="AA82" s="137">
        <v>25</v>
      </c>
      <c r="AB82" s="137">
        <v>10</v>
      </c>
      <c r="AC82" s="137">
        <v>20</v>
      </c>
      <c r="AD82" s="137">
        <v>12</v>
      </c>
      <c r="AE82" s="137">
        <v>14</v>
      </c>
      <c r="AF82" s="137">
        <v>16</v>
      </c>
      <c r="AG82" s="137">
        <v>29</v>
      </c>
      <c r="AH82" s="137">
        <v>15</v>
      </c>
      <c r="AI82" s="137">
        <v>33</v>
      </c>
      <c r="AJ82" s="137">
        <v>17</v>
      </c>
      <c r="AK82" s="137">
        <v>16</v>
      </c>
      <c r="AL82" s="137">
        <v>14</v>
      </c>
      <c r="AM82" s="137">
        <v>21</v>
      </c>
      <c r="AN82" s="137">
        <v>27</v>
      </c>
      <c r="AO82" s="137">
        <v>30</v>
      </c>
      <c r="AP82" s="137">
        <v>22</v>
      </c>
      <c r="AQ82" s="137">
        <v>21</v>
      </c>
      <c r="AR82" s="137">
        <v>40</v>
      </c>
      <c r="AS82" s="137">
        <v>50</v>
      </c>
      <c r="AT82" s="137">
        <v>70</v>
      </c>
      <c r="AU82" s="137">
        <v>61</v>
      </c>
      <c r="AV82" s="137">
        <v>43</v>
      </c>
      <c r="AW82" s="137">
        <v>75</v>
      </c>
      <c r="AX82" s="138">
        <v>709</v>
      </c>
      <c r="AY82" s="139">
        <v>885</v>
      </c>
    </row>
    <row r="83" spans="1:51" x14ac:dyDescent="0.25">
      <c r="A83" s="52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3"/>
      <c r="AL83" s="53"/>
      <c r="AM83" s="53"/>
      <c r="AN83" s="53"/>
      <c r="AO83" s="53"/>
      <c r="AP83" s="53"/>
      <c r="AQ83" s="53"/>
      <c r="AR83" s="53"/>
      <c r="AS83" s="53"/>
      <c r="AT83" s="53"/>
      <c r="AU83" s="53"/>
      <c r="AV83" s="53"/>
      <c r="AW83" s="53"/>
      <c r="AX83" s="54"/>
    </row>
    <row r="85" spans="1:51" x14ac:dyDescent="0.25">
      <c r="A85" s="31" t="s">
        <v>90</v>
      </c>
    </row>
    <row r="87" spans="1:51" x14ac:dyDescent="0.25">
      <c r="A87" s="140"/>
      <c r="B87" s="141" t="s">
        <v>47</v>
      </c>
      <c r="C87" s="30"/>
      <c r="D87" s="141" t="s">
        <v>107</v>
      </c>
      <c r="E87" s="30"/>
      <c r="F87" s="141" t="s">
        <v>108</v>
      </c>
      <c r="G87" s="30"/>
      <c r="H87" s="141" t="s">
        <v>109</v>
      </c>
      <c r="I87" s="30"/>
      <c r="J87" s="141" t="s">
        <v>110</v>
      </c>
      <c r="K87" s="30"/>
      <c r="L87" s="141" t="s">
        <v>111</v>
      </c>
      <c r="M87" s="30"/>
      <c r="N87" s="141" t="s">
        <v>112</v>
      </c>
      <c r="O87" s="30"/>
      <c r="P87" s="141" t="s">
        <v>113</v>
      </c>
      <c r="Q87" s="30"/>
      <c r="R87" s="141" t="s">
        <v>114</v>
      </c>
      <c r="S87" s="30"/>
      <c r="T87" s="141" t="s">
        <v>115</v>
      </c>
      <c r="U87" s="30"/>
      <c r="V87" s="141" t="s">
        <v>116</v>
      </c>
      <c r="W87" s="30"/>
      <c r="X87" s="141" t="s">
        <v>117</v>
      </c>
      <c r="Y87" s="30"/>
      <c r="Z87" s="141" t="s">
        <v>118</v>
      </c>
      <c r="AA87" s="30"/>
      <c r="AB87" s="141" t="s">
        <v>119</v>
      </c>
      <c r="AC87" s="30"/>
      <c r="AD87" s="141" t="s">
        <v>120</v>
      </c>
      <c r="AE87" s="30"/>
      <c r="AF87" s="141" t="s">
        <v>121</v>
      </c>
      <c r="AG87" s="30"/>
      <c r="AH87" s="141" t="s">
        <v>122</v>
      </c>
      <c r="AI87" s="30"/>
      <c r="AJ87" s="141" t="s">
        <v>123</v>
      </c>
      <c r="AK87" s="30"/>
      <c r="AL87" s="141" t="s">
        <v>124</v>
      </c>
      <c r="AM87" s="30"/>
      <c r="AN87" s="141" t="s">
        <v>125</v>
      </c>
      <c r="AO87" s="30"/>
      <c r="AP87" s="141" t="s">
        <v>126</v>
      </c>
      <c r="AQ87" s="30"/>
      <c r="AR87" s="141" t="s">
        <v>127</v>
      </c>
      <c r="AS87" s="30"/>
      <c r="AT87" s="141" t="s">
        <v>128</v>
      </c>
      <c r="AU87" s="30"/>
      <c r="AV87" s="141" t="s">
        <v>129</v>
      </c>
      <c r="AW87" s="30"/>
      <c r="AX87" s="143" t="s">
        <v>102</v>
      </c>
      <c r="AY87" s="30"/>
    </row>
    <row r="88" spans="1:51" x14ac:dyDescent="0.25">
      <c r="B88" s="144" t="s">
        <v>87</v>
      </c>
      <c r="C88" s="145" t="s">
        <v>88</v>
      </c>
      <c r="D88" s="144" t="s">
        <v>87</v>
      </c>
      <c r="E88" s="145" t="s">
        <v>88</v>
      </c>
      <c r="F88" s="144" t="s">
        <v>87</v>
      </c>
      <c r="G88" s="145" t="s">
        <v>88</v>
      </c>
      <c r="H88" s="144" t="s">
        <v>87</v>
      </c>
      <c r="I88" s="145" t="s">
        <v>88</v>
      </c>
      <c r="J88" s="144" t="s">
        <v>87</v>
      </c>
      <c r="K88" s="145" t="s">
        <v>88</v>
      </c>
      <c r="L88" s="144" t="s">
        <v>87</v>
      </c>
      <c r="M88" s="145" t="s">
        <v>88</v>
      </c>
      <c r="N88" s="144" t="s">
        <v>87</v>
      </c>
      <c r="O88" s="145" t="s">
        <v>88</v>
      </c>
      <c r="P88" s="144" t="s">
        <v>87</v>
      </c>
      <c r="Q88" s="145" t="s">
        <v>88</v>
      </c>
      <c r="R88" s="144" t="s">
        <v>87</v>
      </c>
      <c r="S88" s="145" t="s">
        <v>88</v>
      </c>
      <c r="T88" s="144" t="s">
        <v>87</v>
      </c>
      <c r="U88" s="145" t="s">
        <v>88</v>
      </c>
      <c r="V88" s="144" t="s">
        <v>87</v>
      </c>
      <c r="W88" s="145" t="s">
        <v>88</v>
      </c>
      <c r="X88" s="144" t="s">
        <v>87</v>
      </c>
      <c r="Y88" s="145" t="s">
        <v>88</v>
      </c>
      <c r="Z88" s="144" t="s">
        <v>87</v>
      </c>
      <c r="AA88" s="145" t="s">
        <v>88</v>
      </c>
      <c r="AB88" s="144" t="s">
        <v>87</v>
      </c>
      <c r="AC88" s="145" t="s">
        <v>88</v>
      </c>
      <c r="AD88" s="144" t="s">
        <v>87</v>
      </c>
      <c r="AE88" s="145" t="s">
        <v>88</v>
      </c>
      <c r="AF88" s="144" t="s">
        <v>87</v>
      </c>
      <c r="AG88" s="145" t="s">
        <v>88</v>
      </c>
      <c r="AH88" s="144" t="s">
        <v>87</v>
      </c>
      <c r="AI88" s="145" t="s">
        <v>88</v>
      </c>
      <c r="AJ88" s="144" t="s">
        <v>87</v>
      </c>
      <c r="AK88" s="145" t="s">
        <v>88</v>
      </c>
      <c r="AL88" s="144" t="s">
        <v>87</v>
      </c>
      <c r="AM88" s="145" t="s">
        <v>88</v>
      </c>
      <c r="AN88" s="144" t="s">
        <v>87</v>
      </c>
      <c r="AO88" s="145" t="s">
        <v>88</v>
      </c>
      <c r="AP88" s="144" t="s">
        <v>87</v>
      </c>
      <c r="AQ88" s="145" t="s">
        <v>88</v>
      </c>
      <c r="AR88" s="144" t="s">
        <v>87</v>
      </c>
      <c r="AS88" s="145" t="s">
        <v>88</v>
      </c>
      <c r="AT88" s="144" t="s">
        <v>87</v>
      </c>
      <c r="AU88" s="145" t="s">
        <v>88</v>
      </c>
      <c r="AV88" s="144" t="s">
        <v>87</v>
      </c>
      <c r="AW88" s="145" t="s">
        <v>88</v>
      </c>
      <c r="AX88" s="146" t="s">
        <v>87</v>
      </c>
      <c r="AY88" s="147" t="s">
        <v>88</v>
      </c>
    </row>
    <row r="89" spans="1:51" x14ac:dyDescent="0.25">
      <c r="A89" s="142" t="s">
        <v>49</v>
      </c>
      <c r="B89" s="148">
        <v>12897</v>
      </c>
      <c r="C89" s="149">
        <v>15407</v>
      </c>
      <c r="D89" s="149">
        <v>1214</v>
      </c>
      <c r="E89" s="149">
        <v>1383</v>
      </c>
      <c r="F89" s="149">
        <v>805</v>
      </c>
      <c r="G89" s="149">
        <v>977</v>
      </c>
      <c r="H89" s="149">
        <v>2180</v>
      </c>
      <c r="I89" s="149">
        <v>2632</v>
      </c>
      <c r="J89" s="149">
        <v>180</v>
      </c>
      <c r="K89" s="149">
        <v>254</v>
      </c>
      <c r="L89" s="149">
        <v>250</v>
      </c>
      <c r="M89" s="149">
        <v>276</v>
      </c>
      <c r="N89" s="149">
        <v>247</v>
      </c>
      <c r="O89" s="149">
        <v>277</v>
      </c>
      <c r="P89" s="149">
        <v>462</v>
      </c>
      <c r="Q89" s="149">
        <v>532</v>
      </c>
      <c r="R89" s="149">
        <v>498</v>
      </c>
      <c r="S89" s="149">
        <v>470</v>
      </c>
      <c r="T89" s="149">
        <v>347</v>
      </c>
      <c r="U89" s="149">
        <v>491</v>
      </c>
      <c r="V89" s="149">
        <v>1125</v>
      </c>
      <c r="W89" s="149">
        <v>1465</v>
      </c>
      <c r="X89" s="149">
        <v>443</v>
      </c>
      <c r="Y89" s="149">
        <v>513</v>
      </c>
      <c r="Z89" s="149">
        <v>446</v>
      </c>
      <c r="AA89" s="149">
        <v>525</v>
      </c>
      <c r="AB89" s="149">
        <v>249</v>
      </c>
      <c r="AC89" s="149">
        <v>386</v>
      </c>
      <c r="AD89" s="149">
        <v>216</v>
      </c>
      <c r="AE89" s="149">
        <v>352</v>
      </c>
      <c r="AF89" s="149">
        <v>385</v>
      </c>
      <c r="AG89" s="149">
        <v>383</v>
      </c>
      <c r="AH89" s="149">
        <v>441</v>
      </c>
      <c r="AI89" s="149">
        <v>590</v>
      </c>
      <c r="AJ89" s="149">
        <v>156</v>
      </c>
      <c r="AK89" s="149">
        <v>205</v>
      </c>
      <c r="AL89" s="149">
        <v>139</v>
      </c>
      <c r="AM89" s="149">
        <v>127</v>
      </c>
      <c r="AN89" s="149">
        <v>494</v>
      </c>
      <c r="AO89" s="149">
        <v>375</v>
      </c>
      <c r="AP89" s="149">
        <v>517</v>
      </c>
      <c r="AQ89" s="149">
        <v>433</v>
      </c>
      <c r="AR89" s="149">
        <v>721</v>
      </c>
      <c r="AS89" s="149">
        <v>760</v>
      </c>
      <c r="AT89" s="149">
        <v>727</v>
      </c>
      <c r="AU89" s="149">
        <v>1005</v>
      </c>
      <c r="AV89" s="149">
        <v>903</v>
      </c>
      <c r="AW89" s="149">
        <v>1117</v>
      </c>
      <c r="AX89" s="150">
        <v>13145</v>
      </c>
      <c r="AY89" s="151">
        <v>15528</v>
      </c>
    </row>
    <row r="92" spans="1:51" x14ac:dyDescent="0.25">
      <c r="A92" s="31" t="s">
        <v>91</v>
      </c>
    </row>
    <row r="94" spans="1:51" x14ac:dyDescent="0.25">
      <c r="A94" s="152"/>
      <c r="B94" s="154" t="s">
        <v>47</v>
      </c>
      <c r="C94" s="30"/>
      <c r="D94" s="73" t="s">
        <v>107</v>
      </c>
      <c r="E94" s="30"/>
      <c r="F94" s="154" t="s">
        <v>108</v>
      </c>
      <c r="G94" s="30"/>
      <c r="H94" s="154" t="s">
        <v>109</v>
      </c>
      <c r="I94" s="30"/>
      <c r="J94" s="154" t="s">
        <v>110</v>
      </c>
      <c r="K94" s="30"/>
      <c r="L94" s="154" t="s">
        <v>111</v>
      </c>
      <c r="M94" s="30"/>
      <c r="N94" s="154" t="s">
        <v>112</v>
      </c>
      <c r="O94" s="30"/>
      <c r="P94" s="154" t="s">
        <v>113</v>
      </c>
      <c r="Q94" s="30"/>
      <c r="R94" s="154" t="s">
        <v>114</v>
      </c>
      <c r="S94" s="30"/>
      <c r="T94" s="154" t="s">
        <v>115</v>
      </c>
      <c r="U94" s="30"/>
      <c r="V94" s="154" t="s">
        <v>116</v>
      </c>
      <c r="W94" s="30"/>
      <c r="X94" s="154" t="s">
        <v>117</v>
      </c>
      <c r="Y94" s="30"/>
      <c r="Z94" s="154" t="s">
        <v>118</v>
      </c>
      <c r="AA94" s="30"/>
      <c r="AB94" s="154" t="s">
        <v>119</v>
      </c>
      <c r="AC94" s="30"/>
      <c r="AD94" s="154" t="s">
        <v>120</v>
      </c>
      <c r="AE94" s="30"/>
      <c r="AF94" s="154" t="s">
        <v>121</v>
      </c>
      <c r="AG94" s="30"/>
      <c r="AH94" s="154" t="s">
        <v>122</v>
      </c>
      <c r="AI94" s="30"/>
      <c r="AJ94" s="154" t="s">
        <v>123</v>
      </c>
      <c r="AK94" s="30"/>
      <c r="AL94" s="154" t="s">
        <v>124</v>
      </c>
      <c r="AM94" s="30"/>
      <c r="AN94" s="154" t="s">
        <v>125</v>
      </c>
      <c r="AO94" s="30"/>
      <c r="AP94" s="154" t="s">
        <v>126</v>
      </c>
      <c r="AQ94" s="30"/>
      <c r="AR94" s="154" t="s">
        <v>127</v>
      </c>
      <c r="AS94" s="30"/>
      <c r="AT94" s="154" t="s">
        <v>128</v>
      </c>
      <c r="AU94" s="30"/>
      <c r="AV94" s="154" t="s">
        <v>129</v>
      </c>
      <c r="AW94" s="30"/>
      <c r="AX94" s="155" t="s">
        <v>102</v>
      </c>
      <c r="AY94" s="30"/>
    </row>
    <row r="95" spans="1:51" x14ac:dyDescent="0.25">
      <c r="B95" s="156" t="s">
        <v>87</v>
      </c>
      <c r="C95" s="158" t="s">
        <v>88</v>
      </c>
      <c r="D95" s="74" t="s">
        <v>87</v>
      </c>
      <c r="E95" s="222" t="s">
        <v>88</v>
      </c>
      <c r="F95" s="157" t="s">
        <v>87</v>
      </c>
      <c r="G95" s="157" t="s">
        <v>88</v>
      </c>
      <c r="H95" s="157" t="s">
        <v>87</v>
      </c>
      <c r="I95" s="157" t="s">
        <v>88</v>
      </c>
      <c r="J95" s="157" t="s">
        <v>87</v>
      </c>
      <c r="K95" s="157" t="s">
        <v>88</v>
      </c>
      <c r="L95" s="157" t="s">
        <v>87</v>
      </c>
      <c r="M95" s="157" t="s">
        <v>88</v>
      </c>
      <c r="N95" s="157" t="s">
        <v>87</v>
      </c>
      <c r="O95" s="157" t="s">
        <v>88</v>
      </c>
      <c r="P95" s="157" t="s">
        <v>87</v>
      </c>
      <c r="Q95" s="157" t="s">
        <v>88</v>
      </c>
      <c r="R95" s="157" t="s">
        <v>87</v>
      </c>
      <c r="S95" s="157" t="s">
        <v>88</v>
      </c>
      <c r="T95" s="157" t="s">
        <v>87</v>
      </c>
      <c r="U95" s="157" t="s">
        <v>88</v>
      </c>
      <c r="V95" s="157" t="s">
        <v>87</v>
      </c>
      <c r="W95" s="157" t="s">
        <v>88</v>
      </c>
      <c r="X95" s="157" t="s">
        <v>87</v>
      </c>
      <c r="Y95" s="157" t="s">
        <v>88</v>
      </c>
      <c r="Z95" s="157" t="s">
        <v>87</v>
      </c>
      <c r="AA95" s="157" t="s">
        <v>88</v>
      </c>
      <c r="AB95" s="157" t="s">
        <v>87</v>
      </c>
      <c r="AC95" s="157" t="s">
        <v>88</v>
      </c>
      <c r="AD95" s="157" t="s">
        <v>87</v>
      </c>
      <c r="AE95" s="157" t="s">
        <v>88</v>
      </c>
      <c r="AF95" s="157" t="s">
        <v>87</v>
      </c>
      <c r="AG95" s="157" t="s">
        <v>88</v>
      </c>
      <c r="AH95" s="157" t="s">
        <v>87</v>
      </c>
      <c r="AI95" s="157" t="s">
        <v>88</v>
      </c>
      <c r="AJ95" s="157" t="s">
        <v>87</v>
      </c>
      <c r="AK95" s="157" t="s">
        <v>88</v>
      </c>
      <c r="AL95" s="157" t="s">
        <v>87</v>
      </c>
      <c r="AM95" s="157" t="s">
        <v>88</v>
      </c>
      <c r="AN95" s="157" t="s">
        <v>87</v>
      </c>
      <c r="AO95" s="157" t="s">
        <v>88</v>
      </c>
      <c r="AP95" s="157" t="s">
        <v>87</v>
      </c>
      <c r="AQ95" s="157" t="s">
        <v>88</v>
      </c>
      <c r="AR95" s="157" t="s">
        <v>87</v>
      </c>
      <c r="AS95" s="157" t="s">
        <v>88</v>
      </c>
      <c r="AT95" s="157" t="s">
        <v>87</v>
      </c>
      <c r="AU95" s="157" t="s">
        <v>88</v>
      </c>
      <c r="AV95" s="157" t="s">
        <v>87</v>
      </c>
      <c r="AW95" s="158" t="s">
        <v>88</v>
      </c>
      <c r="AX95" s="159" t="s">
        <v>87</v>
      </c>
      <c r="AY95" s="160" t="s">
        <v>88</v>
      </c>
    </row>
    <row r="96" spans="1:51" x14ac:dyDescent="0.25">
      <c r="A96" s="153" t="s">
        <v>57</v>
      </c>
      <c r="B96" s="161">
        <v>10465</v>
      </c>
      <c r="C96" s="162">
        <v>9700</v>
      </c>
      <c r="D96" s="162">
        <v>1708</v>
      </c>
      <c r="E96" s="162">
        <v>898</v>
      </c>
      <c r="F96" s="162">
        <v>620</v>
      </c>
      <c r="G96" s="162">
        <v>576</v>
      </c>
      <c r="H96" s="162">
        <v>1174</v>
      </c>
      <c r="I96" s="162">
        <v>1143</v>
      </c>
      <c r="J96" s="162">
        <v>170</v>
      </c>
      <c r="K96" s="162">
        <v>139</v>
      </c>
      <c r="L96" s="162">
        <v>171</v>
      </c>
      <c r="M96" s="162">
        <v>185</v>
      </c>
      <c r="N96" s="162">
        <v>196</v>
      </c>
      <c r="O96" s="162">
        <v>207</v>
      </c>
      <c r="P96" s="162">
        <v>363</v>
      </c>
      <c r="Q96" s="162">
        <v>400</v>
      </c>
      <c r="R96" s="162">
        <v>177</v>
      </c>
      <c r="S96" s="162">
        <v>169</v>
      </c>
      <c r="T96" s="162">
        <v>396</v>
      </c>
      <c r="U96" s="162">
        <v>407</v>
      </c>
      <c r="V96" s="162">
        <v>923</v>
      </c>
      <c r="W96" s="162">
        <v>914</v>
      </c>
      <c r="X96" s="162">
        <v>358</v>
      </c>
      <c r="Y96" s="162">
        <v>396</v>
      </c>
      <c r="Z96" s="162">
        <v>466</v>
      </c>
      <c r="AA96" s="162">
        <v>300</v>
      </c>
      <c r="AB96" s="162">
        <v>175</v>
      </c>
      <c r="AC96" s="162">
        <v>218</v>
      </c>
      <c r="AD96" s="162">
        <v>200</v>
      </c>
      <c r="AE96" s="162">
        <v>238</v>
      </c>
      <c r="AF96" s="162">
        <v>331</v>
      </c>
      <c r="AG96" s="162">
        <v>405</v>
      </c>
      <c r="AH96" s="162">
        <v>330</v>
      </c>
      <c r="AI96" s="162">
        <v>379</v>
      </c>
      <c r="AJ96" s="162">
        <v>111</v>
      </c>
      <c r="AK96" s="162">
        <v>176</v>
      </c>
      <c r="AL96" s="162">
        <v>140</v>
      </c>
      <c r="AM96" s="162">
        <v>106</v>
      </c>
      <c r="AN96" s="162">
        <v>332</v>
      </c>
      <c r="AO96" s="162">
        <v>321</v>
      </c>
      <c r="AP96" s="162">
        <v>413</v>
      </c>
      <c r="AQ96" s="162">
        <v>388</v>
      </c>
      <c r="AR96" s="162">
        <v>490</v>
      </c>
      <c r="AS96" s="162">
        <v>435</v>
      </c>
      <c r="AT96" s="162">
        <v>728</v>
      </c>
      <c r="AU96" s="162">
        <v>765</v>
      </c>
      <c r="AV96" s="162">
        <v>694</v>
      </c>
      <c r="AW96" s="162">
        <v>657</v>
      </c>
      <c r="AX96" s="163">
        <v>10666</v>
      </c>
      <c r="AY96" s="164">
        <v>9822</v>
      </c>
    </row>
    <row r="97" spans="1:52" s="39" customFormat="1" x14ac:dyDescent="0.25">
      <c r="A97" s="231" t="s">
        <v>58</v>
      </c>
      <c r="B97" s="232">
        <v>9675</v>
      </c>
      <c r="C97" s="233">
        <v>10063</v>
      </c>
      <c r="D97" s="233">
        <v>1107</v>
      </c>
      <c r="E97" s="233">
        <v>914</v>
      </c>
      <c r="F97" s="233">
        <v>544</v>
      </c>
      <c r="G97" s="233">
        <v>530</v>
      </c>
      <c r="H97" s="233">
        <v>1059</v>
      </c>
      <c r="I97" s="233">
        <v>1342</v>
      </c>
      <c r="J97" s="233">
        <v>169</v>
      </c>
      <c r="K97" s="233">
        <v>138</v>
      </c>
      <c r="L97" s="233">
        <v>194</v>
      </c>
      <c r="M97" s="233">
        <v>214</v>
      </c>
      <c r="N97" s="233">
        <v>199</v>
      </c>
      <c r="O97" s="233">
        <v>199</v>
      </c>
      <c r="P97" s="233">
        <v>317</v>
      </c>
      <c r="Q97" s="233">
        <v>425</v>
      </c>
      <c r="R97" s="233">
        <v>180</v>
      </c>
      <c r="S97" s="233">
        <v>186</v>
      </c>
      <c r="T97" s="233">
        <v>370</v>
      </c>
      <c r="U97" s="233">
        <v>467</v>
      </c>
      <c r="V97" s="233">
        <v>951</v>
      </c>
      <c r="W97" s="233">
        <v>870</v>
      </c>
      <c r="X97" s="233">
        <v>353</v>
      </c>
      <c r="Y97" s="233">
        <v>417</v>
      </c>
      <c r="Z97" s="233">
        <v>444</v>
      </c>
      <c r="AA97" s="233">
        <v>350</v>
      </c>
      <c r="AB97" s="233">
        <v>189</v>
      </c>
      <c r="AC97" s="233">
        <v>214</v>
      </c>
      <c r="AD97" s="233">
        <v>246</v>
      </c>
      <c r="AE97" s="233">
        <v>161</v>
      </c>
      <c r="AF97" s="233">
        <v>473</v>
      </c>
      <c r="AG97" s="233">
        <v>377</v>
      </c>
      <c r="AH97" s="233">
        <v>330</v>
      </c>
      <c r="AI97" s="233">
        <v>338</v>
      </c>
      <c r="AJ97" s="233">
        <v>155</v>
      </c>
      <c r="AK97" s="233">
        <v>167</v>
      </c>
      <c r="AL97" s="233">
        <v>137</v>
      </c>
      <c r="AM97" s="233">
        <v>132</v>
      </c>
      <c r="AN97" s="233">
        <v>298</v>
      </c>
      <c r="AO97" s="233">
        <v>411</v>
      </c>
      <c r="AP97" s="233">
        <v>255</v>
      </c>
      <c r="AQ97" s="233">
        <v>352</v>
      </c>
      <c r="AR97" s="233">
        <v>546</v>
      </c>
      <c r="AS97" s="233">
        <v>432</v>
      </c>
      <c r="AT97" s="233">
        <v>741</v>
      </c>
      <c r="AU97" s="233">
        <v>874</v>
      </c>
      <c r="AV97" s="233">
        <v>666</v>
      </c>
      <c r="AW97" s="233">
        <v>636</v>
      </c>
      <c r="AX97" s="234">
        <v>9923</v>
      </c>
      <c r="AY97" s="235">
        <v>10146</v>
      </c>
    </row>
    <row r="98" spans="1:52" s="39" customFormat="1" x14ac:dyDescent="0.25"/>
    <row r="100" spans="1:52" x14ac:dyDescent="0.25">
      <c r="A100" s="31" t="s">
        <v>92</v>
      </c>
    </row>
    <row r="102" spans="1:52" x14ac:dyDescent="0.25">
      <c r="A102" s="165"/>
      <c r="C102" s="169" t="s">
        <v>47</v>
      </c>
      <c r="D102" s="30"/>
      <c r="E102" s="75" t="s">
        <v>107</v>
      </c>
      <c r="F102" s="30"/>
      <c r="G102" s="169" t="s">
        <v>108</v>
      </c>
      <c r="H102" s="30"/>
      <c r="I102" s="169" t="s">
        <v>109</v>
      </c>
      <c r="J102" s="30"/>
      <c r="K102" s="169" t="s">
        <v>110</v>
      </c>
      <c r="L102" s="30"/>
      <c r="M102" s="169" t="s">
        <v>111</v>
      </c>
      <c r="N102" s="30"/>
      <c r="O102" s="169" t="s">
        <v>112</v>
      </c>
      <c r="P102" s="30"/>
      <c r="Q102" s="169" t="s">
        <v>113</v>
      </c>
      <c r="R102" s="30"/>
      <c r="S102" s="169" t="s">
        <v>114</v>
      </c>
      <c r="T102" s="30"/>
      <c r="U102" s="169" t="s">
        <v>115</v>
      </c>
      <c r="V102" s="30"/>
      <c r="W102" s="169" t="s">
        <v>116</v>
      </c>
      <c r="X102" s="30"/>
      <c r="Y102" s="169" t="s">
        <v>117</v>
      </c>
      <c r="Z102" s="30"/>
      <c r="AA102" s="169" t="s">
        <v>118</v>
      </c>
      <c r="AB102" s="30"/>
      <c r="AC102" s="169" t="s">
        <v>119</v>
      </c>
      <c r="AD102" s="30"/>
      <c r="AE102" s="169" t="s">
        <v>120</v>
      </c>
      <c r="AF102" s="30"/>
      <c r="AG102" s="169" t="s">
        <v>121</v>
      </c>
      <c r="AH102" s="30"/>
      <c r="AI102" s="169" t="s">
        <v>122</v>
      </c>
      <c r="AJ102" s="30"/>
      <c r="AK102" s="169" t="s">
        <v>123</v>
      </c>
      <c r="AL102" s="30"/>
      <c r="AM102" s="169" t="s">
        <v>124</v>
      </c>
      <c r="AN102" s="30"/>
      <c r="AO102" s="169" t="s">
        <v>125</v>
      </c>
      <c r="AP102" s="30"/>
      <c r="AQ102" s="169" t="s">
        <v>126</v>
      </c>
      <c r="AR102" s="30"/>
      <c r="AS102" s="169" t="s">
        <v>127</v>
      </c>
      <c r="AT102" s="30"/>
      <c r="AU102" s="169" t="s">
        <v>128</v>
      </c>
      <c r="AV102" s="30"/>
      <c r="AW102" s="169" t="s">
        <v>129</v>
      </c>
      <c r="AX102" s="30"/>
      <c r="AY102" s="170" t="s">
        <v>102</v>
      </c>
      <c r="AZ102" s="30"/>
    </row>
    <row r="103" spans="1:52" x14ac:dyDescent="0.25">
      <c r="C103" s="172" t="s">
        <v>75</v>
      </c>
      <c r="D103" s="174" t="s">
        <v>76</v>
      </c>
      <c r="E103" s="76" t="s">
        <v>75</v>
      </c>
      <c r="F103" s="223" t="s">
        <v>76</v>
      </c>
      <c r="G103" s="173" t="s">
        <v>75</v>
      </c>
      <c r="H103" s="173" t="s">
        <v>76</v>
      </c>
      <c r="I103" s="173" t="s">
        <v>75</v>
      </c>
      <c r="J103" s="173" t="s">
        <v>76</v>
      </c>
      <c r="K103" s="173" t="s">
        <v>75</v>
      </c>
      <c r="L103" s="173" t="s">
        <v>76</v>
      </c>
      <c r="M103" s="173" t="s">
        <v>75</v>
      </c>
      <c r="N103" s="173" t="s">
        <v>76</v>
      </c>
      <c r="O103" s="173" t="s">
        <v>75</v>
      </c>
      <c r="P103" s="173" t="s">
        <v>76</v>
      </c>
      <c r="Q103" s="173" t="s">
        <v>75</v>
      </c>
      <c r="R103" s="173" t="s">
        <v>76</v>
      </c>
      <c r="S103" s="173" t="s">
        <v>75</v>
      </c>
      <c r="T103" s="173" t="s">
        <v>76</v>
      </c>
      <c r="U103" s="173" t="s">
        <v>75</v>
      </c>
      <c r="V103" s="173" t="s">
        <v>76</v>
      </c>
      <c r="W103" s="173" t="s">
        <v>75</v>
      </c>
      <c r="X103" s="173" t="s">
        <v>76</v>
      </c>
      <c r="Y103" s="173" t="s">
        <v>75</v>
      </c>
      <c r="Z103" s="173" t="s">
        <v>76</v>
      </c>
      <c r="AA103" s="173" t="s">
        <v>75</v>
      </c>
      <c r="AB103" s="173" t="s">
        <v>76</v>
      </c>
      <c r="AC103" s="173" t="s">
        <v>75</v>
      </c>
      <c r="AD103" s="173" t="s">
        <v>76</v>
      </c>
      <c r="AE103" s="173" t="s">
        <v>75</v>
      </c>
      <c r="AF103" s="173" t="s">
        <v>76</v>
      </c>
      <c r="AG103" s="173" t="s">
        <v>75</v>
      </c>
      <c r="AH103" s="173" t="s">
        <v>76</v>
      </c>
      <c r="AI103" s="173" t="s">
        <v>75</v>
      </c>
      <c r="AJ103" s="173" t="s">
        <v>76</v>
      </c>
      <c r="AK103" s="173" t="s">
        <v>75</v>
      </c>
      <c r="AL103" s="173" t="s">
        <v>76</v>
      </c>
      <c r="AM103" s="173" t="s">
        <v>75</v>
      </c>
      <c r="AN103" s="173" t="s">
        <v>76</v>
      </c>
      <c r="AO103" s="173" t="s">
        <v>75</v>
      </c>
      <c r="AP103" s="173" t="s">
        <v>76</v>
      </c>
      <c r="AQ103" s="173" t="s">
        <v>75</v>
      </c>
      <c r="AR103" s="173" t="s">
        <v>76</v>
      </c>
      <c r="AS103" s="173" t="s">
        <v>75</v>
      </c>
      <c r="AT103" s="173" t="s">
        <v>76</v>
      </c>
      <c r="AU103" s="173" t="s">
        <v>75</v>
      </c>
      <c r="AV103" s="173" t="s">
        <v>76</v>
      </c>
      <c r="AW103" s="173" t="s">
        <v>75</v>
      </c>
      <c r="AX103" s="174" t="s">
        <v>76</v>
      </c>
      <c r="AY103" s="175" t="s">
        <v>75</v>
      </c>
      <c r="AZ103" s="176" t="s">
        <v>76</v>
      </c>
    </row>
    <row r="104" spans="1:52" x14ac:dyDescent="0.25">
      <c r="A104" s="167" t="s">
        <v>50</v>
      </c>
      <c r="B104" s="171" t="s">
        <v>57</v>
      </c>
      <c r="C104" s="177">
        <v>7548</v>
      </c>
      <c r="D104" s="179">
        <v>8133</v>
      </c>
      <c r="E104" s="179">
        <v>17</v>
      </c>
      <c r="F104" s="179">
        <v>16</v>
      </c>
      <c r="G104" s="179">
        <v>326</v>
      </c>
      <c r="H104" s="179">
        <v>348</v>
      </c>
      <c r="I104" s="179">
        <v>321</v>
      </c>
      <c r="J104" s="179">
        <v>316</v>
      </c>
      <c r="K104" s="179">
        <v>107</v>
      </c>
      <c r="L104" s="179">
        <v>114</v>
      </c>
      <c r="M104" s="179">
        <v>234</v>
      </c>
      <c r="N104" s="179">
        <v>254</v>
      </c>
      <c r="O104" s="179">
        <v>88</v>
      </c>
      <c r="P104" s="179">
        <v>100</v>
      </c>
      <c r="Q104" s="179">
        <v>62</v>
      </c>
      <c r="R104" s="179">
        <v>62</v>
      </c>
      <c r="S104" s="179">
        <v>43</v>
      </c>
      <c r="T104" s="179">
        <v>34</v>
      </c>
      <c r="U104" s="179">
        <v>84</v>
      </c>
      <c r="V104" s="179">
        <v>92</v>
      </c>
      <c r="W104" s="179">
        <v>1344</v>
      </c>
      <c r="X104" s="179">
        <v>1467</v>
      </c>
      <c r="Y104" s="179">
        <v>484</v>
      </c>
      <c r="Z104" s="179">
        <v>458</v>
      </c>
      <c r="AA104" s="179">
        <v>399</v>
      </c>
      <c r="AB104" s="179">
        <v>485</v>
      </c>
      <c r="AC104" s="179">
        <v>132</v>
      </c>
      <c r="AD104" s="179">
        <v>145</v>
      </c>
      <c r="AE104" s="179">
        <v>289</v>
      </c>
      <c r="AF104" s="179">
        <v>296</v>
      </c>
      <c r="AG104" s="179">
        <v>345</v>
      </c>
      <c r="AH104" s="179">
        <v>495</v>
      </c>
      <c r="AI104" s="179">
        <v>441</v>
      </c>
      <c r="AJ104" s="179">
        <v>483</v>
      </c>
      <c r="AK104" s="179">
        <v>213</v>
      </c>
      <c r="AL104" s="179">
        <v>234</v>
      </c>
      <c r="AM104" s="179">
        <v>111</v>
      </c>
      <c r="AN104" s="179">
        <v>123</v>
      </c>
      <c r="AO104" s="179">
        <v>198</v>
      </c>
      <c r="AP104" s="179">
        <v>214</v>
      </c>
      <c r="AQ104" s="179">
        <v>445</v>
      </c>
      <c r="AR104" s="179">
        <v>487</v>
      </c>
      <c r="AS104" s="179">
        <v>718</v>
      </c>
      <c r="AT104" s="179">
        <v>836</v>
      </c>
      <c r="AU104" s="179">
        <v>771</v>
      </c>
      <c r="AV104" s="179">
        <v>732</v>
      </c>
      <c r="AW104" s="179">
        <v>376</v>
      </c>
      <c r="AX104" s="179">
        <v>342</v>
      </c>
      <c r="AY104" s="181">
        <v>7548</v>
      </c>
      <c r="AZ104" s="183">
        <v>8133</v>
      </c>
    </row>
    <row r="105" spans="1:52" x14ac:dyDescent="0.25">
      <c r="A105" s="30"/>
      <c r="B105" s="168" t="s">
        <v>49</v>
      </c>
      <c r="C105" s="178">
        <v>34465</v>
      </c>
      <c r="D105" s="180">
        <v>38279</v>
      </c>
      <c r="E105" s="180">
        <v>57</v>
      </c>
      <c r="F105" s="180">
        <v>59</v>
      </c>
      <c r="G105" s="180">
        <v>1706</v>
      </c>
      <c r="H105" s="180">
        <v>1756</v>
      </c>
      <c r="I105" s="180">
        <v>1370</v>
      </c>
      <c r="J105" s="180">
        <v>1506</v>
      </c>
      <c r="K105" s="180">
        <v>384</v>
      </c>
      <c r="L105" s="180">
        <v>397</v>
      </c>
      <c r="M105" s="180">
        <v>996</v>
      </c>
      <c r="N105" s="180">
        <v>1207</v>
      </c>
      <c r="O105" s="180">
        <v>385</v>
      </c>
      <c r="P105" s="180">
        <v>433</v>
      </c>
      <c r="Q105" s="180">
        <v>266</v>
      </c>
      <c r="R105" s="180">
        <v>293</v>
      </c>
      <c r="S105" s="180">
        <v>186</v>
      </c>
      <c r="T105" s="180">
        <v>205</v>
      </c>
      <c r="U105" s="180">
        <v>393</v>
      </c>
      <c r="V105" s="180">
        <v>463</v>
      </c>
      <c r="W105" s="180">
        <v>5665</v>
      </c>
      <c r="X105" s="180">
        <v>6721</v>
      </c>
      <c r="Y105" s="180">
        <v>2079</v>
      </c>
      <c r="Z105" s="180">
        <v>2325</v>
      </c>
      <c r="AA105" s="180">
        <v>2128</v>
      </c>
      <c r="AB105" s="180">
        <v>2369</v>
      </c>
      <c r="AC105" s="180">
        <v>547</v>
      </c>
      <c r="AD105" s="180">
        <v>640</v>
      </c>
      <c r="AE105" s="180">
        <v>1353</v>
      </c>
      <c r="AF105" s="180">
        <v>1540</v>
      </c>
      <c r="AG105" s="180">
        <v>1673</v>
      </c>
      <c r="AH105" s="180">
        <v>1999</v>
      </c>
      <c r="AI105" s="180">
        <v>2044</v>
      </c>
      <c r="AJ105" s="180">
        <v>2309</v>
      </c>
      <c r="AK105" s="180">
        <v>961</v>
      </c>
      <c r="AL105" s="180">
        <v>1138</v>
      </c>
      <c r="AM105" s="180">
        <v>585</v>
      </c>
      <c r="AN105" s="180">
        <v>614</v>
      </c>
      <c r="AO105" s="180">
        <v>906</v>
      </c>
      <c r="AP105" s="180">
        <v>1055</v>
      </c>
      <c r="AQ105" s="180">
        <v>1972</v>
      </c>
      <c r="AR105" s="180">
        <v>2233</v>
      </c>
      <c r="AS105" s="180">
        <v>3546</v>
      </c>
      <c r="AT105" s="180">
        <v>3760</v>
      </c>
      <c r="AU105" s="180">
        <v>3593</v>
      </c>
      <c r="AV105" s="180">
        <v>3535</v>
      </c>
      <c r="AW105" s="180">
        <v>1670</v>
      </c>
      <c r="AX105" s="180">
        <v>1722</v>
      </c>
      <c r="AY105" s="182">
        <v>34465</v>
      </c>
      <c r="AZ105" s="184">
        <v>38279</v>
      </c>
    </row>
    <row r="106" spans="1:52" x14ac:dyDescent="0.25">
      <c r="A106" s="167" t="s">
        <v>56</v>
      </c>
      <c r="B106" s="171" t="s">
        <v>57</v>
      </c>
      <c r="C106" s="178">
        <v>3941</v>
      </c>
      <c r="D106" s="180">
        <v>3794</v>
      </c>
      <c r="E106" s="180">
        <v>11</v>
      </c>
      <c r="F106" s="180">
        <v>12</v>
      </c>
      <c r="G106" s="180">
        <v>160</v>
      </c>
      <c r="H106" s="180">
        <v>153</v>
      </c>
      <c r="I106" s="180">
        <v>169</v>
      </c>
      <c r="J106" s="180">
        <v>148</v>
      </c>
      <c r="K106" s="180">
        <v>39</v>
      </c>
      <c r="L106" s="180">
        <v>43</v>
      </c>
      <c r="M106" s="180">
        <v>101</v>
      </c>
      <c r="N106" s="180">
        <v>115</v>
      </c>
      <c r="O106" s="180">
        <v>55</v>
      </c>
      <c r="P106" s="180">
        <v>52</v>
      </c>
      <c r="Q106" s="180">
        <v>37</v>
      </c>
      <c r="R106" s="180">
        <v>32</v>
      </c>
      <c r="S106" s="180">
        <v>22</v>
      </c>
      <c r="T106" s="180">
        <v>18</v>
      </c>
      <c r="U106" s="180">
        <v>37</v>
      </c>
      <c r="V106" s="180">
        <v>45</v>
      </c>
      <c r="W106" s="180">
        <v>664</v>
      </c>
      <c r="X106" s="180">
        <v>647</v>
      </c>
      <c r="Y106" s="180">
        <v>249</v>
      </c>
      <c r="Z106" s="180">
        <v>205</v>
      </c>
      <c r="AA106" s="180">
        <v>215</v>
      </c>
      <c r="AB106" s="180">
        <v>243</v>
      </c>
      <c r="AC106" s="180">
        <v>84</v>
      </c>
      <c r="AD106" s="180">
        <v>68</v>
      </c>
      <c r="AE106" s="180">
        <v>158</v>
      </c>
      <c r="AF106" s="180">
        <v>132</v>
      </c>
      <c r="AG106" s="180">
        <v>173</v>
      </c>
      <c r="AH106" s="180">
        <v>218</v>
      </c>
      <c r="AI106" s="180">
        <v>221</v>
      </c>
      <c r="AJ106" s="180">
        <v>185</v>
      </c>
      <c r="AK106" s="180">
        <v>115</v>
      </c>
      <c r="AL106" s="180">
        <v>93</v>
      </c>
      <c r="AM106" s="180">
        <v>56</v>
      </c>
      <c r="AN106" s="180">
        <v>52</v>
      </c>
      <c r="AO106" s="180">
        <v>115</v>
      </c>
      <c r="AP106" s="180">
        <v>109</v>
      </c>
      <c r="AQ106" s="180">
        <v>227</v>
      </c>
      <c r="AR106" s="180">
        <v>215</v>
      </c>
      <c r="AS106" s="180">
        <v>400</v>
      </c>
      <c r="AT106" s="180">
        <v>406</v>
      </c>
      <c r="AU106" s="180">
        <v>425</v>
      </c>
      <c r="AV106" s="180">
        <v>429</v>
      </c>
      <c r="AW106" s="180">
        <v>208</v>
      </c>
      <c r="AX106" s="180">
        <v>174</v>
      </c>
      <c r="AY106" s="182">
        <v>3941</v>
      </c>
      <c r="AZ106" s="184">
        <v>3794</v>
      </c>
    </row>
    <row r="107" spans="1:52" x14ac:dyDescent="0.25">
      <c r="A107" s="30"/>
      <c r="B107" s="168" t="s">
        <v>49</v>
      </c>
      <c r="C107" s="178">
        <v>17588</v>
      </c>
      <c r="D107" s="180">
        <v>17730</v>
      </c>
      <c r="E107" s="180">
        <v>40</v>
      </c>
      <c r="F107" s="180">
        <v>34</v>
      </c>
      <c r="G107" s="180">
        <v>888</v>
      </c>
      <c r="H107" s="180">
        <v>823</v>
      </c>
      <c r="I107" s="180">
        <v>720</v>
      </c>
      <c r="J107" s="180">
        <v>712</v>
      </c>
      <c r="K107" s="180">
        <v>177</v>
      </c>
      <c r="L107" s="180">
        <v>171</v>
      </c>
      <c r="M107" s="180">
        <v>445</v>
      </c>
      <c r="N107" s="180">
        <v>495</v>
      </c>
      <c r="O107" s="180">
        <v>208</v>
      </c>
      <c r="P107" s="180">
        <v>208</v>
      </c>
      <c r="Q107" s="180">
        <v>156</v>
      </c>
      <c r="R107" s="180">
        <v>151</v>
      </c>
      <c r="S107" s="180">
        <v>95</v>
      </c>
      <c r="T107" s="180">
        <v>98</v>
      </c>
      <c r="U107" s="180">
        <v>195</v>
      </c>
      <c r="V107" s="180">
        <v>226</v>
      </c>
      <c r="W107" s="180">
        <v>2737</v>
      </c>
      <c r="X107" s="180">
        <v>2793</v>
      </c>
      <c r="Y107" s="180">
        <v>1040</v>
      </c>
      <c r="Z107" s="180">
        <v>1071</v>
      </c>
      <c r="AA107" s="180">
        <v>1057</v>
      </c>
      <c r="AB107" s="180">
        <v>1070</v>
      </c>
      <c r="AC107" s="180">
        <v>302</v>
      </c>
      <c r="AD107" s="180">
        <v>336</v>
      </c>
      <c r="AE107" s="180">
        <v>705</v>
      </c>
      <c r="AF107" s="180">
        <v>738</v>
      </c>
      <c r="AG107" s="180">
        <v>759</v>
      </c>
      <c r="AH107" s="180">
        <v>860</v>
      </c>
      <c r="AI107" s="180">
        <v>961</v>
      </c>
      <c r="AJ107" s="180">
        <v>924</v>
      </c>
      <c r="AK107" s="180">
        <v>480</v>
      </c>
      <c r="AL107" s="180">
        <v>502</v>
      </c>
      <c r="AM107" s="180">
        <v>324</v>
      </c>
      <c r="AN107" s="180">
        <v>282</v>
      </c>
      <c r="AO107" s="180">
        <v>485</v>
      </c>
      <c r="AP107" s="180">
        <v>537</v>
      </c>
      <c r="AQ107" s="180">
        <v>982</v>
      </c>
      <c r="AR107" s="180">
        <v>944</v>
      </c>
      <c r="AS107" s="180">
        <v>1908</v>
      </c>
      <c r="AT107" s="180">
        <v>1937</v>
      </c>
      <c r="AU107" s="180">
        <v>2012</v>
      </c>
      <c r="AV107" s="180">
        <v>1939</v>
      </c>
      <c r="AW107" s="180">
        <v>912</v>
      </c>
      <c r="AX107" s="180">
        <v>879</v>
      </c>
      <c r="AY107" s="182">
        <v>17588</v>
      </c>
      <c r="AZ107" s="184">
        <v>17730</v>
      </c>
    </row>
    <row r="108" spans="1:52" x14ac:dyDescent="0.25">
      <c r="A108" s="167" t="s">
        <v>96</v>
      </c>
      <c r="B108" s="171" t="s">
        <v>57</v>
      </c>
      <c r="C108" s="178">
        <v>3607</v>
      </c>
      <c r="D108" s="180">
        <v>4339</v>
      </c>
      <c r="E108" s="180">
        <v>6</v>
      </c>
      <c r="F108" s="180">
        <v>4</v>
      </c>
      <c r="G108" s="180">
        <v>166</v>
      </c>
      <c r="H108" s="180">
        <v>195</v>
      </c>
      <c r="I108" s="180">
        <v>152</v>
      </c>
      <c r="J108" s="180">
        <v>168</v>
      </c>
      <c r="K108" s="180">
        <v>68</v>
      </c>
      <c r="L108" s="180">
        <v>71</v>
      </c>
      <c r="M108" s="180">
        <v>133</v>
      </c>
      <c r="N108" s="180">
        <v>139</v>
      </c>
      <c r="O108" s="180">
        <v>33</v>
      </c>
      <c r="P108" s="180">
        <v>48</v>
      </c>
      <c r="Q108" s="180">
        <v>25</v>
      </c>
      <c r="R108" s="180">
        <v>30</v>
      </c>
      <c r="S108" s="180">
        <v>21</v>
      </c>
      <c r="T108" s="180">
        <v>16</v>
      </c>
      <c r="U108" s="180">
        <v>47</v>
      </c>
      <c r="V108" s="180">
        <v>47</v>
      </c>
      <c r="W108" s="180">
        <v>680</v>
      </c>
      <c r="X108" s="180">
        <v>820</v>
      </c>
      <c r="Y108" s="180">
        <v>235</v>
      </c>
      <c r="Z108" s="180">
        <v>253</v>
      </c>
      <c r="AA108" s="180">
        <v>184</v>
      </c>
      <c r="AB108" s="180">
        <v>242</v>
      </c>
      <c r="AC108" s="180">
        <v>48</v>
      </c>
      <c r="AD108" s="180">
        <v>77</v>
      </c>
      <c r="AE108" s="180">
        <v>131</v>
      </c>
      <c r="AF108" s="180">
        <v>164</v>
      </c>
      <c r="AG108" s="180">
        <v>172</v>
      </c>
      <c r="AH108" s="180">
        <v>277</v>
      </c>
      <c r="AI108" s="180">
        <v>220</v>
      </c>
      <c r="AJ108" s="180">
        <v>298</v>
      </c>
      <c r="AK108" s="180">
        <v>98</v>
      </c>
      <c r="AL108" s="180">
        <v>141</v>
      </c>
      <c r="AM108" s="180">
        <v>55</v>
      </c>
      <c r="AN108" s="180">
        <v>71</v>
      </c>
      <c r="AO108" s="180">
        <v>83</v>
      </c>
      <c r="AP108" s="180">
        <v>105</v>
      </c>
      <c r="AQ108" s="180">
        <v>218</v>
      </c>
      <c r="AR108" s="180">
        <v>272</v>
      </c>
      <c r="AS108" s="180">
        <v>318</v>
      </c>
      <c r="AT108" s="180">
        <v>430</v>
      </c>
      <c r="AU108" s="180">
        <v>346</v>
      </c>
      <c r="AV108" s="180">
        <v>303</v>
      </c>
      <c r="AW108" s="180">
        <v>168</v>
      </c>
      <c r="AX108" s="180">
        <v>168</v>
      </c>
      <c r="AY108" s="182">
        <v>3607</v>
      </c>
      <c r="AZ108" s="184">
        <v>4339</v>
      </c>
    </row>
    <row r="109" spans="1:52" x14ac:dyDescent="0.25">
      <c r="A109" s="30"/>
      <c r="B109" s="166" t="s">
        <v>49</v>
      </c>
      <c r="C109" s="178">
        <v>16877</v>
      </c>
      <c r="D109" s="180">
        <v>20549</v>
      </c>
      <c r="E109" s="180">
        <v>17</v>
      </c>
      <c r="F109" s="180">
        <v>25</v>
      </c>
      <c r="G109" s="180">
        <v>818</v>
      </c>
      <c r="H109" s="180">
        <v>933</v>
      </c>
      <c r="I109" s="180">
        <v>650</v>
      </c>
      <c r="J109" s="180">
        <v>794</v>
      </c>
      <c r="K109" s="180">
        <v>207</v>
      </c>
      <c r="L109" s="180">
        <v>226</v>
      </c>
      <c r="M109" s="180">
        <v>551</v>
      </c>
      <c r="N109" s="180">
        <v>712</v>
      </c>
      <c r="O109" s="180">
        <v>177</v>
      </c>
      <c r="P109" s="180">
        <v>225</v>
      </c>
      <c r="Q109" s="180">
        <v>110</v>
      </c>
      <c r="R109" s="180">
        <v>142</v>
      </c>
      <c r="S109" s="180">
        <v>91</v>
      </c>
      <c r="T109" s="180">
        <v>107</v>
      </c>
      <c r="U109" s="180">
        <v>198</v>
      </c>
      <c r="V109" s="180">
        <v>237</v>
      </c>
      <c r="W109" s="180">
        <v>2928</v>
      </c>
      <c r="X109" s="180">
        <v>3928</v>
      </c>
      <c r="Y109" s="180">
        <v>1039</v>
      </c>
      <c r="Z109" s="180">
        <v>1254</v>
      </c>
      <c r="AA109" s="180">
        <v>1071</v>
      </c>
      <c r="AB109" s="180">
        <v>1299</v>
      </c>
      <c r="AC109" s="180">
        <v>245</v>
      </c>
      <c r="AD109" s="180">
        <v>304</v>
      </c>
      <c r="AE109" s="180">
        <v>648</v>
      </c>
      <c r="AF109" s="180">
        <v>802</v>
      </c>
      <c r="AG109" s="180">
        <v>914</v>
      </c>
      <c r="AH109" s="180">
        <v>1139</v>
      </c>
      <c r="AI109" s="180">
        <v>1083</v>
      </c>
      <c r="AJ109" s="180">
        <v>1385</v>
      </c>
      <c r="AK109" s="180">
        <v>481</v>
      </c>
      <c r="AL109" s="180">
        <v>636</v>
      </c>
      <c r="AM109" s="180">
        <v>261</v>
      </c>
      <c r="AN109" s="180">
        <v>332</v>
      </c>
      <c r="AO109" s="180">
        <v>421</v>
      </c>
      <c r="AP109" s="180">
        <v>518</v>
      </c>
      <c r="AQ109" s="180">
        <v>990</v>
      </c>
      <c r="AR109" s="180">
        <v>1289</v>
      </c>
      <c r="AS109" s="180">
        <v>1638</v>
      </c>
      <c r="AT109" s="180">
        <v>1823</v>
      </c>
      <c r="AU109" s="180">
        <v>1581</v>
      </c>
      <c r="AV109" s="180">
        <v>1596</v>
      </c>
      <c r="AW109" s="180">
        <v>758</v>
      </c>
      <c r="AX109" s="180">
        <v>843</v>
      </c>
      <c r="AY109" s="182">
        <v>16877</v>
      </c>
      <c r="AZ109" s="184">
        <v>20549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0000"/>
  </sheetPr>
  <dimension ref="A1:T74"/>
  <sheetViews>
    <sheetView topLeftCell="B1" workbookViewId="0">
      <selection activeCell="M25" sqref="M25"/>
    </sheetView>
  </sheetViews>
  <sheetFormatPr baseColWidth="10" defaultRowHeight="15" x14ac:dyDescent="0.25"/>
  <cols>
    <col min="1" max="1" width="38.7109375" customWidth="1"/>
    <col min="2" max="3" width="14.5703125" customWidth="1"/>
    <col min="4" max="4" width="16.140625" customWidth="1"/>
    <col min="5" max="6" width="14.5703125" style="38" customWidth="1"/>
    <col min="8" max="9" width="14.5703125" style="38" customWidth="1"/>
  </cols>
  <sheetData>
    <row r="1" spans="1:15" ht="30" customHeight="1" x14ac:dyDescent="0.25">
      <c r="A1" s="8"/>
      <c r="B1" s="1"/>
      <c r="C1" s="25"/>
      <c r="D1" s="1"/>
      <c r="E1" s="1"/>
      <c r="F1" s="25"/>
      <c r="H1" s="1"/>
      <c r="I1" s="25"/>
      <c r="L1" s="31" t="s">
        <v>106</v>
      </c>
      <c r="N1" s="89">
        <f>DATE(LEFT(M4,4),(FIND(RIGHT(M4,3),"JanFebMarAprMayJunJulAugSepOctNovDec")+2)/3,1)</f>
        <v>46113</v>
      </c>
    </row>
    <row r="2" spans="1:15" x14ac:dyDescent="0.25">
      <c r="A2" s="9"/>
      <c r="B2" s="1"/>
      <c r="C2" s="1"/>
      <c r="D2" s="1"/>
      <c r="E2" s="1"/>
      <c r="F2" s="1"/>
      <c r="H2" s="1"/>
      <c r="I2" s="1"/>
    </row>
    <row r="3" spans="1:15" x14ac:dyDescent="0.25">
      <c r="A3" s="1"/>
      <c r="B3" s="1"/>
      <c r="C3" s="26" t="s">
        <v>47</v>
      </c>
      <c r="D3" s="1"/>
      <c r="E3" s="1" t="s">
        <v>60</v>
      </c>
      <c r="F3" s="26"/>
      <c r="H3" s="1" t="s">
        <v>61</v>
      </c>
      <c r="I3" s="26"/>
      <c r="L3" s="77" t="s">
        <v>49</v>
      </c>
      <c r="M3" s="78" t="s">
        <v>47</v>
      </c>
      <c r="N3" s="88"/>
    </row>
    <row r="4" spans="1:15" ht="23.1" customHeight="1" x14ac:dyDescent="0.25">
      <c r="A4" s="1"/>
      <c r="B4" s="1"/>
      <c r="C4" s="26"/>
      <c r="D4" s="1"/>
      <c r="E4" s="1"/>
      <c r="F4" s="26"/>
      <c r="H4" s="1"/>
      <c r="I4" s="26"/>
      <c r="K4" s="55"/>
      <c r="M4" s="90" t="s">
        <v>133</v>
      </c>
      <c r="N4" s="88"/>
      <c r="O4" s="88"/>
    </row>
    <row r="5" spans="1:15" x14ac:dyDescent="0.25">
      <c r="A5" s="27" t="s">
        <v>0</v>
      </c>
      <c r="B5" s="2"/>
      <c r="C5" s="2"/>
      <c r="D5" s="1"/>
      <c r="E5" s="2"/>
      <c r="F5" s="2"/>
      <c r="H5" s="2"/>
      <c r="I5" s="2"/>
      <c r="L5" s="79" t="s">
        <v>50</v>
      </c>
      <c r="M5" s="83">
        <v>125103</v>
      </c>
      <c r="N5" s="87">
        <f>+M5-B8</f>
        <v>0</v>
      </c>
    </row>
    <row r="6" spans="1:15" x14ac:dyDescent="0.25">
      <c r="A6" s="46" t="s">
        <v>1</v>
      </c>
      <c r="B6" s="47" t="str">
        <f>'AMS Wien'!$B$6</f>
        <v>akt. Monat</v>
      </c>
      <c r="C6" s="47" t="str">
        <f>'AMS Wien'!$C$6</f>
        <v>akt. Monat Vorjahr</v>
      </c>
      <c r="E6" s="47" t="str">
        <f>'AMS Wien'!$B$6</f>
        <v>akt. Monat</v>
      </c>
      <c r="F6" s="47" t="str">
        <f>'AMS Wien'!$C$6</f>
        <v>akt. Monat Vorjahr</v>
      </c>
      <c r="H6" s="47" t="str">
        <f>'AMS Wien'!$B$6</f>
        <v>akt. Monat</v>
      </c>
      <c r="I6" s="47" t="str">
        <f>'AMS Wien'!$C$6</f>
        <v>akt. Monat Vorjahr</v>
      </c>
      <c r="L6" s="81" t="s">
        <v>56</v>
      </c>
      <c r="M6" s="84">
        <v>56374</v>
      </c>
      <c r="N6" s="87">
        <f>+M6-B35</f>
        <v>0</v>
      </c>
    </row>
    <row r="7" spans="1:15" s="38" customFormat="1" ht="15.75" thickBot="1" x14ac:dyDescent="0.3">
      <c r="A7" s="50"/>
      <c r="B7" s="48">
        <f>'AMS Wien'!B7</f>
        <v>46113</v>
      </c>
      <c r="C7" s="48">
        <f>'AMS Wien'!C7</f>
        <v>45750</v>
      </c>
      <c r="E7" s="48">
        <f>B7</f>
        <v>46113</v>
      </c>
      <c r="F7" s="48">
        <f>C7</f>
        <v>45750</v>
      </c>
      <c r="H7" s="48">
        <f>B7</f>
        <v>46113</v>
      </c>
      <c r="I7" s="48">
        <f>C7</f>
        <v>45750</v>
      </c>
      <c r="L7" s="82" t="s">
        <v>96</v>
      </c>
      <c r="M7" s="85">
        <v>68729</v>
      </c>
      <c r="N7" s="87">
        <f>+M7-B57</f>
        <v>0</v>
      </c>
    </row>
    <row r="8" spans="1:15" ht="15.75" thickTop="1" x14ac:dyDescent="0.25">
      <c r="A8" s="13" t="s">
        <v>2</v>
      </c>
      <c r="B8" s="14">
        <f>DWH!C5</f>
        <v>125103</v>
      </c>
      <c r="C8" s="14">
        <f>DWH!D5</f>
        <v>121614</v>
      </c>
      <c r="E8" s="14">
        <f>'1.Bezirk'!B8+'2.Bezirk'!B8+'3.Bezirk'!B8+'4.Bezirk'!B8+'5.Bezirk'!B8+'6.Bezirk'!B8+'7.Bezirk'!B8+'8.Bezirk'!B8+'9.Bezirk'!B8+'10.Bezirk'!B8+'11.Bezirk'!B8+'12.Bezirk'!B8+'13.Bezirk'!B8+'14.Bezirk'!B8+'15.Bezirk'!B8+'16.Bezirk'!B8+'17.Bezirk'!B8+'18.Bezirk'!B8+'19.Bezirk'!B8+'20.Bezirk'!B8+'21.Bezirk'!B8+'22.Bezirk'!B8+'23.Bezirk'!B8</f>
        <v>125105</v>
      </c>
      <c r="F8" s="14">
        <f>'1.Bezirk'!C8+'2.Bezirk'!C8+'3.Bezirk'!C8+'4.Bezirk'!C8+'5.Bezirk'!C8+'6.Bezirk'!C8+'7.Bezirk'!C8+'8.Bezirk'!C8+'9.Bezirk'!C8+'10.Bezirk'!C8+'11.Bezirk'!C8+'12.Bezirk'!C8+'13.Bezirk'!C8+'14.Bezirk'!C8+'15.Bezirk'!C8+'16.Bezirk'!C8+'17.Bezirk'!C8+'18.Bezirk'!C8+'19.Bezirk'!C8+'20.Bezirk'!C8+'21.Bezirk'!C8+'22.Bezirk'!C8+'23.Bezirk'!C8</f>
        <v>121613</v>
      </c>
      <c r="H8" s="14">
        <f>B8-E8</f>
        <v>-2</v>
      </c>
      <c r="I8" s="14">
        <f>C8-F8</f>
        <v>1</v>
      </c>
      <c r="L8" s="80" t="s">
        <v>102</v>
      </c>
      <c r="M8" s="86">
        <v>125103</v>
      </c>
    </row>
    <row r="9" spans="1:15" x14ac:dyDescent="0.25">
      <c r="A9" s="10" t="s">
        <v>3</v>
      </c>
      <c r="B9" s="14">
        <f>DWH!C6</f>
        <v>12225</v>
      </c>
      <c r="C9" s="14">
        <f>DWH!D6</f>
        <v>12026</v>
      </c>
      <c r="E9" s="14">
        <f>'1.Bezirk'!B9+'2.Bezirk'!B9+'3.Bezirk'!B9+'4.Bezirk'!B9+'5.Bezirk'!B9+'6.Bezirk'!B9+'7.Bezirk'!B9+'8.Bezirk'!B9+'9.Bezirk'!B9+'10.Bezirk'!B9+'11.Bezirk'!B9+'12.Bezirk'!B9+'13.Bezirk'!B9+'14.Bezirk'!B9+'15.Bezirk'!B9+'16.Bezirk'!B9+'17.Bezirk'!B9+'18.Bezirk'!B9+'19.Bezirk'!B9+'20.Bezirk'!B9+'21.Bezirk'!B9+'22.Bezirk'!B9+'23.Bezirk'!B9</f>
        <v>12225</v>
      </c>
      <c r="F9" s="14">
        <f>'1.Bezirk'!C9+'2.Bezirk'!C9+'3.Bezirk'!C9+'4.Bezirk'!C9+'5.Bezirk'!C9+'6.Bezirk'!C9+'7.Bezirk'!C9+'8.Bezirk'!C9+'9.Bezirk'!C9+'10.Bezirk'!C9+'11.Bezirk'!C9+'12.Bezirk'!C9+'13.Bezirk'!C9+'14.Bezirk'!C9+'15.Bezirk'!C9+'16.Bezirk'!C9+'17.Bezirk'!C9+'18.Bezirk'!C9+'19.Bezirk'!C9+'20.Bezirk'!C9+'21.Bezirk'!C9+'22.Bezirk'!C9+'23.Bezirk'!C9</f>
        <v>12026</v>
      </c>
      <c r="H9" s="14">
        <f t="shared" ref="H9:H19" si="0">B9-E9</f>
        <v>0</v>
      </c>
      <c r="I9" s="14">
        <f t="shared" ref="I9:I19" si="1">C9-F9</f>
        <v>0</v>
      </c>
    </row>
    <row r="10" spans="1:15" x14ac:dyDescent="0.25">
      <c r="A10" s="10" t="s">
        <v>103</v>
      </c>
      <c r="B10" s="14">
        <f>DWH!C7</f>
        <v>78712</v>
      </c>
      <c r="C10" s="14">
        <f>DWH!D7</f>
        <v>77324</v>
      </c>
      <c r="E10" s="14">
        <f>'1.Bezirk'!B10+'2.Bezirk'!B10+'3.Bezirk'!B10+'4.Bezirk'!B10+'5.Bezirk'!B10+'6.Bezirk'!B10+'7.Bezirk'!B10+'8.Bezirk'!B10+'9.Bezirk'!B10+'10.Bezirk'!B10+'11.Bezirk'!B10+'12.Bezirk'!B10+'13.Bezirk'!B10+'14.Bezirk'!B10+'15.Bezirk'!B10+'16.Bezirk'!B10+'17.Bezirk'!B10+'18.Bezirk'!B10+'19.Bezirk'!B10+'20.Bezirk'!B10+'21.Bezirk'!B10+'22.Bezirk'!B10+'23.Bezirk'!B10</f>
        <v>78712</v>
      </c>
      <c r="F10" s="14">
        <f>'1.Bezirk'!C10+'2.Bezirk'!C10+'3.Bezirk'!C10+'4.Bezirk'!C10+'5.Bezirk'!C10+'6.Bezirk'!C10+'7.Bezirk'!C10+'8.Bezirk'!C10+'9.Bezirk'!C10+'10.Bezirk'!C10+'11.Bezirk'!C10+'12.Bezirk'!C10+'13.Bezirk'!C10+'14.Bezirk'!C10+'15.Bezirk'!C10+'16.Bezirk'!C10+'17.Bezirk'!C10+'18.Bezirk'!C10+'19.Bezirk'!C10+'20.Bezirk'!C10+'21.Bezirk'!C10+'22.Bezirk'!C10+'23.Bezirk'!C10</f>
        <v>77324</v>
      </c>
      <c r="H10" s="14">
        <f t="shared" si="0"/>
        <v>0</v>
      </c>
      <c r="I10" s="14">
        <f t="shared" si="1"/>
        <v>0</v>
      </c>
    </row>
    <row r="11" spans="1:15" x14ac:dyDescent="0.25">
      <c r="A11" s="10" t="s">
        <v>104</v>
      </c>
      <c r="B11" s="14">
        <f>DWH!C8</f>
        <v>34166</v>
      </c>
      <c r="C11" s="14">
        <f>DWH!D8</f>
        <v>32264</v>
      </c>
      <c r="E11" s="14">
        <f>'1.Bezirk'!B11+'2.Bezirk'!B11+'3.Bezirk'!B11+'4.Bezirk'!B11+'5.Bezirk'!B11+'6.Bezirk'!B11+'7.Bezirk'!B11+'8.Bezirk'!B11+'9.Bezirk'!B11+'10.Bezirk'!B11+'11.Bezirk'!B11+'12.Bezirk'!B11+'13.Bezirk'!B11+'14.Bezirk'!B11+'15.Bezirk'!B11+'16.Bezirk'!B11+'17.Bezirk'!B11+'18.Bezirk'!B11+'19.Bezirk'!B11+'20.Bezirk'!B11+'21.Bezirk'!B11+'22.Bezirk'!B11+'23.Bezirk'!B11</f>
        <v>34168</v>
      </c>
      <c r="F11" s="14">
        <f>'1.Bezirk'!C11+'2.Bezirk'!C11+'3.Bezirk'!C11+'4.Bezirk'!C11+'5.Bezirk'!C11+'6.Bezirk'!C11+'7.Bezirk'!C11+'8.Bezirk'!C11+'9.Bezirk'!C11+'10.Bezirk'!C11+'11.Bezirk'!C11+'12.Bezirk'!C11+'13.Bezirk'!C11+'14.Bezirk'!C11+'15.Bezirk'!C11+'16.Bezirk'!C11+'17.Bezirk'!C11+'18.Bezirk'!C11+'19.Bezirk'!C11+'20.Bezirk'!C11+'21.Bezirk'!C11+'22.Bezirk'!C11+'23.Bezirk'!C11</f>
        <v>32263</v>
      </c>
      <c r="H11" s="14">
        <f t="shared" si="0"/>
        <v>-2</v>
      </c>
      <c r="I11" s="14">
        <f t="shared" si="1"/>
        <v>1</v>
      </c>
    </row>
    <row r="12" spans="1:15" x14ac:dyDescent="0.25">
      <c r="A12" s="10" t="s">
        <v>4</v>
      </c>
      <c r="B12" s="14">
        <f>DWH!C9</f>
        <v>56044</v>
      </c>
      <c r="C12" s="14">
        <f>DWH!D9</f>
        <v>56975</v>
      </c>
      <c r="E12" s="14">
        <f>'1.Bezirk'!B12+'2.Bezirk'!B12+'3.Bezirk'!B12+'4.Bezirk'!B12+'5.Bezirk'!B12+'6.Bezirk'!B12+'7.Bezirk'!B12+'8.Bezirk'!B12+'9.Bezirk'!B12+'10.Bezirk'!B12+'11.Bezirk'!B12+'12.Bezirk'!B12+'13.Bezirk'!B12+'14.Bezirk'!B12+'15.Bezirk'!B12+'16.Bezirk'!B12+'17.Bezirk'!B12+'18.Bezirk'!B12+'19.Bezirk'!B12+'20.Bezirk'!B12+'21.Bezirk'!B12+'22.Bezirk'!B12+'23.Bezirk'!B12</f>
        <v>56044</v>
      </c>
      <c r="F12" s="14">
        <f>'1.Bezirk'!C12+'2.Bezirk'!C12+'3.Bezirk'!C12+'4.Bezirk'!C12+'5.Bezirk'!C12+'6.Bezirk'!C12+'7.Bezirk'!C12+'8.Bezirk'!C12+'9.Bezirk'!C12+'10.Bezirk'!C12+'11.Bezirk'!C12+'12.Bezirk'!C12+'13.Bezirk'!C12+'14.Bezirk'!C12+'15.Bezirk'!C12+'16.Bezirk'!C12+'17.Bezirk'!C12+'18.Bezirk'!C12+'19.Bezirk'!C12+'20.Bezirk'!C12+'21.Bezirk'!C12+'22.Bezirk'!C12+'23.Bezirk'!C12</f>
        <v>56974</v>
      </c>
      <c r="H12" s="14">
        <f t="shared" si="0"/>
        <v>0</v>
      </c>
      <c r="I12" s="14">
        <f t="shared" si="1"/>
        <v>1</v>
      </c>
    </row>
    <row r="13" spans="1:15" x14ac:dyDescent="0.25">
      <c r="A13" s="10" t="s">
        <v>5</v>
      </c>
      <c r="B13" s="14">
        <f>DWH!C10</f>
        <v>63170</v>
      </c>
      <c r="C13" s="14">
        <f>DWH!D10</f>
        <v>63528</v>
      </c>
      <c r="E13" s="14">
        <f>'1.Bezirk'!B13+'2.Bezirk'!B13+'3.Bezirk'!B13+'4.Bezirk'!B13+'5.Bezirk'!B13+'6.Bezirk'!B13+'7.Bezirk'!B13+'8.Bezirk'!B13+'9.Bezirk'!B13+'10.Bezirk'!B13+'11.Bezirk'!B13+'12.Bezirk'!B13+'13.Bezirk'!B13+'14.Bezirk'!B13+'15.Bezirk'!B13+'16.Bezirk'!B13+'17.Bezirk'!B13+'18.Bezirk'!B13+'19.Bezirk'!B13+'20.Bezirk'!B13+'21.Bezirk'!B13+'22.Bezirk'!B13+'23.Bezirk'!B13</f>
        <v>63170</v>
      </c>
      <c r="F13" s="14">
        <f>'1.Bezirk'!C13+'2.Bezirk'!C13+'3.Bezirk'!C13+'4.Bezirk'!C13+'5.Bezirk'!C13+'6.Bezirk'!C13+'7.Bezirk'!C13+'8.Bezirk'!C13+'9.Bezirk'!C13+'10.Bezirk'!C13+'11.Bezirk'!C13+'12.Bezirk'!C13+'13.Bezirk'!C13+'14.Bezirk'!C13+'15.Bezirk'!C13+'16.Bezirk'!C13+'17.Bezirk'!C13+'18.Bezirk'!C13+'19.Bezirk'!C13+'20.Bezirk'!C13+'21.Bezirk'!C13+'22.Bezirk'!C13+'23.Bezirk'!C13</f>
        <v>63528</v>
      </c>
      <c r="H13" s="14">
        <f t="shared" si="0"/>
        <v>0</v>
      </c>
      <c r="I13" s="14">
        <f t="shared" si="1"/>
        <v>0</v>
      </c>
    </row>
    <row r="14" spans="1:15" x14ac:dyDescent="0.25">
      <c r="A14" s="10" t="s">
        <v>6</v>
      </c>
      <c r="B14" s="14">
        <f>DWH!C11</f>
        <v>19034</v>
      </c>
      <c r="C14" s="14">
        <f>DWH!D11</f>
        <v>17400</v>
      </c>
      <c r="E14" s="14">
        <f>'1.Bezirk'!B14+'2.Bezirk'!B14+'3.Bezirk'!B14+'4.Bezirk'!B14+'5.Bezirk'!B14+'6.Bezirk'!B14+'7.Bezirk'!B14+'8.Bezirk'!B14+'9.Bezirk'!B14+'10.Bezirk'!B14+'11.Bezirk'!B14+'12.Bezirk'!B14+'13.Bezirk'!B14+'14.Bezirk'!B14+'15.Bezirk'!B14+'16.Bezirk'!B14+'17.Bezirk'!B14+'18.Bezirk'!B14+'19.Bezirk'!B14+'20.Bezirk'!B14+'21.Bezirk'!B14+'22.Bezirk'!B14+'23.Bezirk'!B14</f>
        <v>19035</v>
      </c>
      <c r="F14" s="14">
        <f>'1.Bezirk'!C14+'2.Bezirk'!C14+'3.Bezirk'!C14+'4.Bezirk'!C14+'5.Bezirk'!C14+'6.Bezirk'!C14+'7.Bezirk'!C14+'8.Bezirk'!C14+'9.Bezirk'!C14+'10.Bezirk'!C14+'11.Bezirk'!C14+'12.Bezirk'!C14+'13.Bezirk'!C14+'14.Bezirk'!C14+'15.Bezirk'!C14+'16.Bezirk'!C14+'17.Bezirk'!C14+'18.Bezirk'!C14+'19.Bezirk'!C14+'20.Bezirk'!C14+'21.Bezirk'!C14+'22.Bezirk'!C14+'23.Bezirk'!C14</f>
        <v>17400</v>
      </c>
      <c r="H14" s="14">
        <f t="shared" si="0"/>
        <v>-1</v>
      </c>
      <c r="I14" s="14">
        <f t="shared" si="1"/>
        <v>0</v>
      </c>
    </row>
    <row r="15" spans="1:15" x14ac:dyDescent="0.25">
      <c r="A15" s="10" t="s">
        <v>7</v>
      </c>
      <c r="B15" s="14">
        <f>DWH!C12</f>
        <v>2926</v>
      </c>
      <c r="C15" s="14">
        <f>DWH!D12</f>
        <v>2465</v>
      </c>
      <c r="E15" s="14">
        <f>'1.Bezirk'!B15+'2.Bezirk'!B15+'3.Bezirk'!B15+'4.Bezirk'!B15+'5.Bezirk'!B15+'6.Bezirk'!B15+'7.Bezirk'!B15+'8.Bezirk'!B15+'9.Bezirk'!B15+'10.Bezirk'!B15+'11.Bezirk'!B15+'12.Bezirk'!B15+'13.Bezirk'!B15+'14.Bezirk'!B15+'15.Bezirk'!B15+'16.Bezirk'!B15+'17.Bezirk'!B15+'18.Bezirk'!B15+'19.Bezirk'!B15+'20.Bezirk'!B15+'21.Bezirk'!B15+'22.Bezirk'!B15+'23.Bezirk'!B15</f>
        <v>2926</v>
      </c>
      <c r="F15" s="14">
        <f>'1.Bezirk'!C15+'2.Bezirk'!C15+'3.Bezirk'!C15+'4.Bezirk'!C15+'5.Bezirk'!C15+'6.Bezirk'!C15+'7.Bezirk'!C15+'8.Bezirk'!C15+'9.Bezirk'!C15+'10.Bezirk'!C15+'11.Bezirk'!C15+'12.Bezirk'!C15+'13.Bezirk'!C15+'14.Bezirk'!C15+'15.Bezirk'!C15+'16.Bezirk'!C15+'17.Bezirk'!C15+'18.Bezirk'!C15+'19.Bezirk'!C15+'20.Bezirk'!C15+'21.Bezirk'!C15+'22.Bezirk'!C15+'23.Bezirk'!C15</f>
        <v>2465</v>
      </c>
      <c r="H15" s="14">
        <f t="shared" si="0"/>
        <v>0</v>
      </c>
      <c r="I15" s="14">
        <f t="shared" si="1"/>
        <v>0</v>
      </c>
    </row>
    <row r="16" spans="1:15" x14ac:dyDescent="0.25">
      <c r="A16" s="10" t="s">
        <v>8</v>
      </c>
      <c r="B16" s="14">
        <f>DWH!C13</f>
        <v>51051</v>
      </c>
      <c r="C16" s="14">
        <f>DWH!D13</f>
        <v>43823</v>
      </c>
      <c r="E16" s="14">
        <f>'1.Bezirk'!B16+'2.Bezirk'!B16+'3.Bezirk'!B16+'4.Bezirk'!B16+'5.Bezirk'!B16+'6.Bezirk'!B16+'7.Bezirk'!B16+'8.Bezirk'!B16+'9.Bezirk'!B16+'10.Bezirk'!B16+'11.Bezirk'!B16+'12.Bezirk'!B16+'13.Bezirk'!B16+'14.Bezirk'!B16+'15.Bezirk'!B16+'16.Bezirk'!B16+'17.Bezirk'!B16+'18.Bezirk'!B16+'19.Bezirk'!B16+'20.Bezirk'!B16+'21.Bezirk'!B16+'22.Bezirk'!B16+'23.Bezirk'!B16</f>
        <v>51052</v>
      </c>
      <c r="F16" s="14">
        <f>'1.Bezirk'!C16+'2.Bezirk'!C16+'3.Bezirk'!C16+'4.Bezirk'!C16+'5.Bezirk'!C16+'6.Bezirk'!C16+'7.Bezirk'!C16+'8.Bezirk'!C16+'9.Bezirk'!C16+'10.Bezirk'!C16+'11.Bezirk'!C16+'12.Bezirk'!C16+'13.Bezirk'!C16+'14.Bezirk'!C16+'15.Bezirk'!C16+'16.Bezirk'!C16+'17.Bezirk'!C16+'18.Bezirk'!C16+'19.Bezirk'!C16+'20.Bezirk'!C16+'21.Bezirk'!C16+'22.Bezirk'!C16+'23.Bezirk'!C16</f>
        <v>43823</v>
      </c>
      <c r="H16" s="14">
        <f t="shared" si="0"/>
        <v>-1</v>
      </c>
      <c r="I16" s="14">
        <f t="shared" si="1"/>
        <v>0</v>
      </c>
    </row>
    <row r="17" spans="1:20" x14ac:dyDescent="0.25">
      <c r="A17" s="10" t="s">
        <v>9</v>
      </c>
      <c r="B17" s="14">
        <f>DWH!C14</f>
        <v>25222</v>
      </c>
      <c r="C17" s="14">
        <f>DWH!D14</f>
        <v>19813</v>
      </c>
      <c r="E17" s="14">
        <f>'1.Bezirk'!B17+'2.Bezirk'!B17+'3.Bezirk'!B17+'4.Bezirk'!B17+'5.Bezirk'!B17+'6.Bezirk'!B17+'7.Bezirk'!B17+'8.Bezirk'!B17+'9.Bezirk'!B17+'10.Bezirk'!B17+'11.Bezirk'!B17+'12.Bezirk'!B17+'13.Bezirk'!B17+'14.Bezirk'!B17+'15.Bezirk'!B17+'16.Bezirk'!B17+'17.Bezirk'!B17+'18.Bezirk'!B17+'19.Bezirk'!B17+'20.Bezirk'!B17+'21.Bezirk'!B17+'22.Bezirk'!B17+'23.Bezirk'!B17</f>
        <v>25223</v>
      </c>
      <c r="F17" s="14">
        <f>'1.Bezirk'!C17+'2.Bezirk'!C17+'3.Bezirk'!C17+'4.Bezirk'!C17+'5.Bezirk'!C17+'6.Bezirk'!C17+'7.Bezirk'!C17+'8.Bezirk'!C17+'9.Bezirk'!C17+'10.Bezirk'!C17+'11.Bezirk'!C17+'12.Bezirk'!C17+'13.Bezirk'!C17+'14.Bezirk'!C17+'15.Bezirk'!C17+'16.Bezirk'!C17+'17.Bezirk'!C17+'18.Bezirk'!C17+'19.Bezirk'!C17+'20.Bezirk'!C17+'21.Bezirk'!C17+'22.Bezirk'!C17+'23.Bezirk'!C17</f>
        <v>19813</v>
      </c>
      <c r="H17" s="14">
        <f t="shared" si="0"/>
        <v>-1</v>
      </c>
      <c r="I17" s="14">
        <f t="shared" si="1"/>
        <v>0</v>
      </c>
    </row>
    <row r="18" spans="1:20" x14ac:dyDescent="0.25">
      <c r="A18" s="10" t="s">
        <v>10</v>
      </c>
      <c r="B18" s="14">
        <f>DWH!C15</f>
        <v>87105</v>
      </c>
      <c r="C18" s="14">
        <f>DWH!D15</f>
        <v>87093</v>
      </c>
      <c r="E18" s="14">
        <f>'1.Bezirk'!B18+'2.Bezirk'!B18+'3.Bezirk'!B18+'4.Bezirk'!B18+'5.Bezirk'!B18+'6.Bezirk'!B18+'7.Bezirk'!B18+'8.Bezirk'!B18+'9.Bezirk'!B18+'10.Bezirk'!B18+'11.Bezirk'!B18+'12.Bezirk'!B18+'13.Bezirk'!B18+'14.Bezirk'!B18+'15.Bezirk'!B18+'16.Bezirk'!B18+'17.Bezirk'!B18+'18.Bezirk'!B18+'19.Bezirk'!B18+'20.Bezirk'!B18+'21.Bezirk'!B18+'22.Bezirk'!B18+'23.Bezirk'!B18</f>
        <v>87106</v>
      </c>
      <c r="F18" s="14">
        <f>'1.Bezirk'!C18+'2.Bezirk'!C18+'3.Bezirk'!C18+'4.Bezirk'!C18+'5.Bezirk'!C18+'6.Bezirk'!C18+'7.Bezirk'!C18+'8.Bezirk'!C18+'9.Bezirk'!C18+'10.Bezirk'!C18+'11.Bezirk'!C18+'12.Bezirk'!C18+'13.Bezirk'!C18+'14.Bezirk'!C18+'15.Bezirk'!C18+'16.Bezirk'!C18+'17.Bezirk'!C18+'18.Bezirk'!C18+'19.Bezirk'!C18+'20.Bezirk'!C18+'21.Bezirk'!C18+'22.Bezirk'!C18+'23.Bezirk'!C18</f>
        <v>87093</v>
      </c>
      <c r="H18" s="14">
        <f t="shared" si="0"/>
        <v>-1</v>
      </c>
      <c r="I18" s="14">
        <f t="shared" si="1"/>
        <v>0</v>
      </c>
    </row>
    <row r="19" spans="1:20" x14ac:dyDescent="0.25">
      <c r="A19" s="10" t="s">
        <v>11</v>
      </c>
      <c r="B19" s="14">
        <f>DWH!C16</f>
        <v>33787</v>
      </c>
      <c r="C19" s="14">
        <f>DWH!D16</f>
        <v>31511</v>
      </c>
      <c r="E19" s="14">
        <f>'1.Bezirk'!B19+'2.Bezirk'!B19+'3.Bezirk'!B19+'4.Bezirk'!B19+'5.Bezirk'!B19+'6.Bezirk'!B19+'7.Bezirk'!B19+'8.Bezirk'!B19+'9.Bezirk'!B19+'10.Bezirk'!B19+'11.Bezirk'!B19+'12.Bezirk'!B19+'13.Bezirk'!B19+'14.Bezirk'!B19+'15.Bezirk'!B19+'16.Bezirk'!B19+'17.Bezirk'!B19+'18.Bezirk'!B19+'19.Bezirk'!B19+'20.Bezirk'!B19+'21.Bezirk'!B19+'22.Bezirk'!B19+'23.Bezirk'!B19</f>
        <v>33787</v>
      </c>
      <c r="F19" s="14">
        <f>'1.Bezirk'!C19+'2.Bezirk'!C19+'3.Bezirk'!C19+'4.Bezirk'!C19+'5.Bezirk'!C19+'6.Bezirk'!C19+'7.Bezirk'!C19+'8.Bezirk'!C19+'9.Bezirk'!C19+'10.Bezirk'!C19+'11.Bezirk'!C19+'12.Bezirk'!C19+'13.Bezirk'!C19+'14.Bezirk'!C19+'15.Bezirk'!C19+'16.Bezirk'!C19+'17.Bezirk'!C19+'18.Bezirk'!C19+'19.Bezirk'!C19+'20.Bezirk'!C19+'21.Bezirk'!C19+'22.Bezirk'!C19+'23.Bezirk'!C19</f>
        <v>31511</v>
      </c>
      <c r="H19" s="14">
        <f t="shared" si="0"/>
        <v>0</v>
      </c>
      <c r="I19" s="14">
        <f t="shared" si="1"/>
        <v>0</v>
      </c>
    </row>
    <row r="20" spans="1:20" x14ac:dyDescent="0.25">
      <c r="A20" s="10" t="s">
        <v>12</v>
      </c>
      <c r="B20" s="56">
        <f>DWH!C62</f>
        <v>22761</v>
      </c>
      <c r="C20" s="56">
        <f>DWH!D62</f>
        <v>23635</v>
      </c>
      <c r="D20" s="1"/>
      <c r="E20" s="56">
        <f>'1.Bezirk'!B20+'2.Bezirk'!B20+'3.Bezirk'!B20+'4.Bezirk'!B20+'5.Bezirk'!B20+'6.Bezirk'!B20+'7.Bezirk'!B20+'8.Bezirk'!B20+'9.Bezirk'!B20+'10.Bezirk'!B20+'11.Bezirk'!B20+'12.Bezirk'!B20+'13.Bezirk'!B20+'14.Bezirk'!B20+'15.Bezirk'!B20+'16.Bezirk'!B20+'17.Bezirk'!B20+'18.Bezirk'!B20+'19.Bezirk'!B20+'20.Bezirk'!B20+'21.Bezirk'!B20+'22.Bezirk'!B20+'23.Bezirk'!B20</f>
        <v>22761</v>
      </c>
      <c r="F20" s="56">
        <f>'1.Bezirk'!C20+'2.Bezirk'!C20+'3.Bezirk'!C20+'4.Bezirk'!C20+'5.Bezirk'!C20+'6.Bezirk'!C20+'7.Bezirk'!C20+'8.Bezirk'!C20+'9.Bezirk'!C20+'10.Bezirk'!C20+'11.Bezirk'!C20+'12.Bezirk'!C20+'13.Bezirk'!C20+'14.Bezirk'!C20+'15.Bezirk'!C20+'16.Bezirk'!C20+'17.Bezirk'!C20+'18.Bezirk'!C20+'19.Bezirk'!C20+'20.Bezirk'!C20+'21.Bezirk'!C20+'22.Bezirk'!C20+'23.Bezirk'!C20</f>
        <v>23634</v>
      </c>
      <c r="H20" s="56">
        <f t="shared" ref="H20:H28" si="2">B20-E20</f>
        <v>0</v>
      </c>
      <c r="I20" s="56">
        <f t="shared" ref="I20:I28" si="3">C20-F20</f>
        <v>1</v>
      </c>
    </row>
    <row r="21" spans="1:20" ht="15.75" thickBot="1" x14ac:dyDescent="0.3">
      <c r="A21" s="10" t="s">
        <v>13</v>
      </c>
      <c r="B21" s="56">
        <f>DWH!C63</f>
        <v>30558</v>
      </c>
      <c r="C21" s="56">
        <f>DWH!D63</f>
        <v>30519</v>
      </c>
      <c r="D21" s="1"/>
      <c r="E21" s="56">
        <f>'1.Bezirk'!B21+'2.Bezirk'!B21+'3.Bezirk'!B21+'4.Bezirk'!B21+'5.Bezirk'!B21+'6.Bezirk'!B21+'7.Bezirk'!B21+'8.Bezirk'!B21+'9.Bezirk'!B21+'10.Bezirk'!B21+'11.Bezirk'!B21+'12.Bezirk'!B21+'13.Bezirk'!B21+'14.Bezirk'!B21+'15.Bezirk'!B21+'16.Bezirk'!B21+'17.Bezirk'!B21+'18.Bezirk'!B21+'19.Bezirk'!B21+'20.Bezirk'!B21+'21.Bezirk'!B21+'22.Bezirk'!B21+'23.Bezirk'!B21</f>
        <v>30558</v>
      </c>
      <c r="F21" s="56">
        <f>'1.Bezirk'!C21+'2.Bezirk'!C21+'3.Bezirk'!C21+'4.Bezirk'!C21+'5.Bezirk'!C21+'6.Bezirk'!C21+'7.Bezirk'!C21+'8.Bezirk'!C21+'9.Bezirk'!C21+'10.Bezirk'!C21+'11.Bezirk'!C21+'12.Bezirk'!C21+'13.Bezirk'!C21+'14.Bezirk'!C21+'15.Bezirk'!C21+'16.Bezirk'!C21+'17.Bezirk'!C21+'18.Bezirk'!C21+'19.Bezirk'!C21+'20.Bezirk'!C21+'21.Bezirk'!C21+'22.Bezirk'!C21+'23.Bezirk'!C21</f>
        <v>30520</v>
      </c>
      <c r="H21" s="56">
        <f t="shared" si="2"/>
        <v>0</v>
      </c>
      <c r="I21" s="56">
        <f t="shared" si="3"/>
        <v>-1</v>
      </c>
    </row>
    <row r="22" spans="1:20" ht="15.75" thickTop="1" x14ac:dyDescent="0.25">
      <c r="A22" s="18" t="s">
        <v>14</v>
      </c>
      <c r="B22" s="19">
        <f>DWH!B89</f>
        <v>12897</v>
      </c>
      <c r="C22" s="19">
        <f>DWH!C89</f>
        <v>15407</v>
      </c>
      <c r="D22" s="1"/>
      <c r="E22" s="19">
        <f>'1.Bezirk'!B22+'2.Bezirk'!B22+'3.Bezirk'!B22+'4.Bezirk'!B22+'5.Bezirk'!B22+'6.Bezirk'!B22+'7.Bezirk'!B22+'8.Bezirk'!B22+'9.Bezirk'!B22+'10.Bezirk'!B22+'11.Bezirk'!B22+'12.Bezirk'!B22+'13.Bezirk'!B22+'14.Bezirk'!B22+'15.Bezirk'!B22+'16.Bezirk'!B22+'17.Bezirk'!B22+'18.Bezirk'!B22+'19.Bezirk'!B22+'20.Bezirk'!B22+'21.Bezirk'!B22+'22.Bezirk'!B22+'23.Bezirk'!B22</f>
        <v>13145</v>
      </c>
      <c r="F22" s="19">
        <f>'1.Bezirk'!C22+'2.Bezirk'!C22+'3.Bezirk'!C22+'4.Bezirk'!C22+'5.Bezirk'!C22+'6.Bezirk'!C22+'7.Bezirk'!C22+'8.Bezirk'!C22+'9.Bezirk'!C22+'10.Bezirk'!C22+'11.Bezirk'!C22+'12.Bezirk'!C22+'13.Bezirk'!C22+'14.Bezirk'!C22+'15.Bezirk'!C22+'16.Bezirk'!C22+'17.Bezirk'!C22+'18.Bezirk'!C22+'19.Bezirk'!C22+'20.Bezirk'!C22+'21.Bezirk'!C22+'22.Bezirk'!C22+'23.Bezirk'!C22</f>
        <v>15528</v>
      </c>
      <c r="H22" s="19">
        <f t="shared" si="2"/>
        <v>-248</v>
      </c>
      <c r="I22" s="19">
        <f t="shared" si="3"/>
        <v>-121</v>
      </c>
      <c r="K22" s="51" t="s">
        <v>78</v>
      </c>
    </row>
    <row r="23" spans="1:20" ht="15" customHeight="1" x14ac:dyDescent="0.25">
      <c r="A23" s="10" t="s">
        <v>15</v>
      </c>
      <c r="B23" s="11">
        <f>DWH!B96</f>
        <v>10465</v>
      </c>
      <c r="C23" s="11">
        <f>DWH!C96</f>
        <v>9700</v>
      </c>
      <c r="D23" s="1"/>
      <c r="E23" s="11">
        <f>'1.Bezirk'!B23+'2.Bezirk'!B23+'3.Bezirk'!B23+'4.Bezirk'!B23+'5.Bezirk'!B23+'6.Bezirk'!B23+'7.Bezirk'!B23+'8.Bezirk'!B23+'9.Bezirk'!B23+'10.Bezirk'!B23+'11.Bezirk'!B23+'12.Bezirk'!B23+'13.Bezirk'!B23+'14.Bezirk'!B23+'15.Bezirk'!B23+'16.Bezirk'!B23+'17.Bezirk'!B23+'18.Bezirk'!B23+'19.Bezirk'!B23+'20.Bezirk'!B23+'21.Bezirk'!B23+'22.Bezirk'!B23+'23.Bezirk'!B23</f>
        <v>10666</v>
      </c>
      <c r="F23" s="11">
        <f>'1.Bezirk'!C23+'2.Bezirk'!C23+'3.Bezirk'!C23+'4.Bezirk'!C23+'5.Bezirk'!C23+'6.Bezirk'!C23+'7.Bezirk'!C23+'8.Bezirk'!C23+'9.Bezirk'!C23+'10.Bezirk'!C23+'11.Bezirk'!C23+'12.Bezirk'!C23+'13.Bezirk'!C23+'14.Bezirk'!C23+'15.Bezirk'!C23+'16.Bezirk'!C23+'17.Bezirk'!C23+'18.Bezirk'!C23+'19.Bezirk'!C23+'20.Bezirk'!C23+'21.Bezirk'!C23+'22.Bezirk'!C23+'23.Bezirk'!C23</f>
        <v>9822</v>
      </c>
      <c r="H23" s="11">
        <f t="shared" si="2"/>
        <v>-201</v>
      </c>
      <c r="I23" s="11">
        <f t="shared" si="3"/>
        <v>-122</v>
      </c>
      <c r="K23" s="7" t="s">
        <v>62</v>
      </c>
      <c r="L23" s="240" t="s">
        <v>63</v>
      </c>
      <c r="M23" s="240"/>
      <c r="N23" s="240"/>
      <c r="O23" s="240"/>
      <c r="P23" s="240"/>
      <c r="Q23" s="240"/>
      <c r="R23" s="240"/>
      <c r="S23" s="240"/>
    </row>
    <row r="24" spans="1:20" ht="15.75" customHeight="1" thickBot="1" x14ac:dyDescent="0.3">
      <c r="A24" s="10" t="s">
        <v>16</v>
      </c>
      <c r="B24" s="11">
        <f>DWH!B97</f>
        <v>9675</v>
      </c>
      <c r="C24" s="11">
        <f>DWH!C97</f>
        <v>10063</v>
      </c>
      <c r="D24" s="1"/>
      <c r="E24" s="11">
        <f>'1.Bezirk'!B24+'2.Bezirk'!B24+'3.Bezirk'!B24+'4.Bezirk'!B24+'5.Bezirk'!B24+'6.Bezirk'!B24+'7.Bezirk'!B24+'8.Bezirk'!B24+'9.Bezirk'!B24+'10.Bezirk'!B24+'11.Bezirk'!B24+'12.Bezirk'!B24+'13.Bezirk'!B24+'14.Bezirk'!B24+'15.Bezirk'!B24+'16.Bezirk'!B24+'17.Bezirk'!B24+'18.Bezirk'!B24+'19.Bezirk'!B24+'20.Bezirk'!B24+'21.Bezirk'!B24+'22.Bezirk'!B24+'23.Bezirk'!B24</f>
        <v>9923</v>
      </c>
      <c r="F24" s="11">
        <f>'1.Bezirk'!C24+'2.Bezirk'!C24+'3.Bezirk'!C24+'4.Bezirk'!C24+'5.Bezirk'!C24+'6.Bezirk'!C24+'7.Bezirk'!C24+'8.Bezirk'!C24+'9.Bezirk'!C24+'10.Bezirk'!C24+'11.Bezirk'!C24+'12.Bezirk'!C24+'13.Bezirk'!C24+'14.Bezirk'!C24+'15.Bezirk'!C24+'16.Bezirk'!C24+'17.Bezirk'!C24+'18.Bezirk'!C24+'19.Bezirk'!C24+'20.Bezirk'!C24+'21.Bezirk'!C24+'22.Bezirk'!C24+'23.Bezirk'!C24</f>
        <v>10146</v>
      </c>
      <c r="H24" s="11">
        <f t="shared" si="2"/>
        <v>-248</v>
      </c>
      <c r="I24" s="11">
        <f t="shared" si="3"/>
        <v>-83</v>
      </c>
      <c r="K24" s="38"/>
      <c r="L24" s="240" t="s">
        <v>64</v>
      </c>
      <c r="M24" s="240"/>
      <c r="N24" s="240"/>
      <c r="O24" s="240"/>
      <c r="P24" s="240"/>
      <c r="Q24" s="240"/>
      <c r="R24" s="240"/>
      <c r="S24" s="240"/>
      <c r="T24" s="240"/>
    </row>
    <row r="25" spans="1:20" ht="15.75" thickTop="1" x14ac:dyDescent="0.25">
      <c r="A25" s="18" t="s">
        <v>17</v>
      </c>
      <c r="B25" s="19">
        <f>DWH!B73</f>
        <v>3863</v>
      </c>
      <c r="C25" s="19">
        <f>DWH!C73</f>
        <v>3390</v>
      </c>
      <c r="E25" s="19">
        <f>'1.Bezirk'!B25+'2.Bezirk'!B25+'3.Bezirk'!B25+'4.Bezirk'!B25+'5.Bezirk'!B25+'6.Bezirk'!B25+'7.Bezirk'!B25+'8.Bezirk'!B25+'9.Bezirk'!B25+'10.Bezirk'!B25+'11.Bezirk'!B25+'12.Bezirk'!B25+'13.Bezirk'!B25+'14.Bezirk'!B25+'15.Bezirk'!B25+'16.Bezirk'!B25+'17.Bezirk'!B25+'18.Bezirk'!B25+'19.Bezirk'!B25+'20.Bezirk'!B25+'21.Bezirk'!B25+'22.Bezirk'!B25+'23.Bezirk'!B25</f>
        <v>3863</v>
      </c>
      <c r="F25" s="19">
        <f>'1.Bezirk'!C25+'2.Bezirk'!C25+'3.Bezirk'!C25+'4.Bezirk'!C25+'5.Bezirk'!C25+'6.Bezirk'!C25+'7.Bezirk'!C25+'8.Bezirk'!C25+'9.Bezirk'!C25+'10.Bezirk'!C25+'11.Bezirk'!C25+'12.Bezirk'!C25+'13.Bezirk'!C25+'14.Bezirk'!C25+'15.Bezirk'!C25+'16.Bezirk'!C25+'17.Bezirk'!C25+'18.Bezirk'!C25+'19.Bezirk'!C25+'20.Bezirk'!C25+'21.Bezirk'!C25+'22.Bezirk'!C25+'23.Bezirk'!C25</f>
        <v>3390</v>
      </c>
      <c r="H25" s="19">
        <f t="shared" si="2"/>
        <v>0</v>
      </c>
      <c r="I25" s="19">
        <f t="shared" si="3"/>
        <v>0</v>
      </c>
      <c r="K25" s="38"/>
      <c r="L25" s="7" t="s">
        <v>65</v>
      </c>
      <c r="M25" s="7"/>
      <c r="N25" s="7"/>
      <c r="O25" s="7"/>
      <c r="P25" s="7"/>
    </row>
    <row r="26" spans="1:20" ht="15.75" thickBot="1" x14ac:dyDescent="0.3">
      <c r="A26" s="16" t="s">
        <v>18</v>
      </c>
      <c r="B26" s="17">
        <f>DWH!B82</f>
        <v>709</v>
      </c>
      <c r="C26" s="17">
        <f>DWH!C82</f>
        <v>885</v>
      </c>
      <c r="E26" s="17">
        <f>'1.Bezirk'!B26+'2.Bezirk'!B26+'3.Bezirk'!B26+'4.Bezirk'!B26+'5.Bezirk'!B26+'6.Bezirk'!B26+'7.Bezirk'!B26+'8.Bezirk'!B26+'9.Bezirk'!B26+'10.Bezirk'!B26+'11.Bezirk'!B26+'12.Bezirk'!B26+'13.Bezirk'!B26+'14.Bezirk'!B26+'15.Bezirk'!B26+'16.Bezirk'!B26+'17.Bezirk'!B26+'18.Bezirk'!B26+'19.Bezirk'!B26+'20.Bezirk'!B26+'21.Bezirk'!B26+'22.Bezirk'!B26+'23.Bezirk'!B26</f>
        <v>709</v>
      </c>
      <c r="F26" s="17">
        <f>'1.Bezirk'!C26+'2.Bezirk'!C26+'3.Bezirk'!C26+'4.Bezirk'!C26+'5.Bezirk'!C26+'6.Bezirk'!C26+'7.Bezirk'!C26+'8.Bezirk'!C26+'9.Bezirk'!C26+'10.Bezirk'!C26+'11.Bezirk'!C26+'12.Bezirk'!C26+'13.Bezirk'!C26+'14.Bezirk'!C26+'15.Bezirk'!C26+'16.Bezirk'!C26+'17.Bezirk'!C26+'18.Bezirk'!C26+'19.Bezirk'!C26+'20.Bezirk'!C26+'21.Bezirk'!C26+'22.Bezirk'!C26+'23.Bezirk'!C26</f>
        <v>885</v>
      </c>
      <c r="H26" s="17">
        <f t="shared" si="2"/>
        <v>0</v>
      </c>
      <c r="I26" s="17">
        <f t="shared" si="3"/>
        <v>0</v>
      </c>
    </row>
    <row r="27" spans="1:20" ht="15.75" thickTop="1" x14ac:dyDescent="0.25">
      <c r="A27" s="18" t="s">
        <v>19</v>
      </c>
      <c r="B27" s="33">
        <f>DWH!C104</f>
        <v>7548</v>
      </c>
      <c r="C27" s="33">
        <f>DWH!D104</f>
        <v>8133</v>
      </c>
      <c r="E27" s="33">
        <f>'1.Bezirk'!B27+'2.Bezirk'!B27+'3.Bezirk'!B27+'4.Bezirk'!B27+'5.Bezirk'!B27+'6.Bezirk'!B27+'7.Bezirk'!B27+'8.Bezirk'!B27+'9.Bezirk'!B27+'10.Bezirk'!B27+'11.Bezirk'!B27+'12.Bezirk'!B27+'13.Bezirk'!B27+'14.Bezirk'!B27+'15.Bezirk'!B27+'16.Bezirk'!B27+'17.Bezirk'!B27+'18.Bezirk'!B27+'19.Bezirk'!B27+'20.Bezirk'!B27+'21.Bezirk'!B27+'22.Bezirk'!B27+'23.Bezirk'!B27</f>
        <v>7548</v>
      </c>
      <c r="F27" s="33">
        <f>'1.Bezirk'!C27+'2.Bezirk'!C27+'3.Bezirk'!C27+'4.Bezirk'!C27+'5.Bezirk'!C27+'6.Bezirk'!C27+'7.Bezirk'!C27+'8.Bezirk'!C27+'9.Bezirk'!C27+'10.Bezirk'!C27+'11.Bezirk'!C27+'12.Bezirk'!C27+'13.Bezirk'!C27+'14.Bezirk'!C27+'15.Bezirk'!C27+'16.Bezirk'!C27+'17.Bezirk'!C27+'18.Bezirk'!C27+'19.Bezirk'!C27+'20.Bezirk'!C27+'21.Bezirk'!C27+'22.Bezirk'!C27+'23.Bezirk'!C27</f>
        <v>8133</v>
      </c>
      <c r="H27" s="33">
        <f t="shared" si="2"/>
        <v>0</v>
      </c>
      <c r="I27" s="33">
        <f t="shared" si="3"/>
        <v>0</v>
      </c>
    </row>
    <row r="28" spans="1:20" x14ac:dyDescent="0.25">
      <c r="A28" s="10" t="s">
        <v>20</v>
      </c>
      <c r="B28" s="12">
        <f>DWH!C105</f>
        <v>34465</v>
      </c>
      <c r="C28" s="12">
        <f>DWH!D105</f>
        <v>38279</v>
      </c>
      <c r="E28" s="12">
        <f>'1.Bezirk'!B28+'2.Bezirk'!B28+'3.Bezirk'!B28+'4.Bezirk'!B28+'5.Bezirk'!B28+'6.Bezirk'!B28+'7.Bezirk'!B28+'8.Bezirk'!B28+'9.Bezirk'!B28+'10.Bezirk'!B28+'11.Bezirk'!B28+'12.Bezirk'!B28+'13.Bezirk'!B28+'14.Bezirk'!B28+'15.Bezirk'!B28+'16.Bezirk'!B28+'17.Bezirk'!B28+'18.Bezirk'!B28+'19.Bezirk'!B28+'20.Bezirk'!B28+'21.Bezirk'!B28+'22.Bezirk'!B28+'23.Bezirk'!B28</f>
        <v>34465</v>
      </c>
      <c r="F28" s="12">
        <f>'1.Bezirk'!C28+'2.Bezirk'!C28+'3.Bezirk'!C28+'4.Bezirk'!C28+'5.Bezirk'!C28+'6.Bezirk'!C28+'7.Bezirk'!C28+'8.Bezirk'!C28+'9.Bezirk'!C28+'10.Bezirk'!C28+'11.Bezirk'!C28+'12.Bezirk'!C28+'13.Bezirk'!C28+'14.Bezirk'!C28+'15.Bezirk'!C28+'16.Bezirk'!C28+'17.Bezirk'!C28+'18.Bezirk'!C28+'19.Bezirk'!C28+'20.Bezirk'!C28+'21.Bezirk'!C28+'22.Bezirk'!C28+'23.Bezirk'!C28</f>
        <v>38279</v>
      </c>
      <c r="H28" s="12">
        <f t="shared" si="2"/>
        <v>0</v>
      </c>
      <c r="I28" s="12">
        <f t="shared" si="3"/>
        <v>0</v>
      </c>
    </row>
    <row r="29" spans="1:20" x14ac:dyDescent="0.25">
      <c r="A29" s="7"/>
      <c r="B29" s="5"/>
      <c r="C29" s="5"/>
      <c r="E29" s="5"/>
      <c r="F29" s="5"/>
      <c r="H29" s="5"/>
      <c r="I29" s="5"/>
    </row>
    <row r="30" spans="1:20" x14ac:dyDescent="0.25">
      <c r="A30" s="7" t="s">
        <v>21</v>
      </c>
      <c r="B30" s="5"/>
      <c r="C30" s="5"/>
      <c r="E30" s="5"/>
      <c r="F30" s="5"/>
      <c r="H30" s="5"/>
      <c r="I30" s="5"/>
    </row>
    <row r="31" spans="1:20" x14ac:dyDescent="0.25">
      <c r="A31" s="1"/>
      <c r="B31" s="1"/>
      <c r="C31" s="1"/>
      <c r="E31" s="1"/>
      <c r="F31" s="1"/>
      <c r="H31" s="1"/>
      <c r="I31" s="1"/>
    </row>
    <row r="32" spans="1:20" x14ac:dyDescent="0.25">
      <c r="A32" s="27" t="s">
        <v>22</v>
      </c>
      <c r="B32" s="2"/>
      <c r="C32" s="2"/>
      <c r="E32" s="2"/>
      <c r="F32" s="2"/>
      <c r="H32" s="2"/>
      <c r="I32" s="2"/>
    </row>
    <row r="33" spans="1:9" x14ac:dyDescent="0.25">
      <c r="A33" s="46" t="s">
        <v>1</v>
      </c>
      <c r="B33" s="47" t="str">
        <f>'AMS Wien'!$B$6</f>
        <v>akt. Monat</v>
      </c>
      <c r="C33" s="47" t="str">
        <f>'AMS Wien'!$C$6</f>
        <v>akt. Monat Vorjahr</v>
      </c>
      <c r="E33" s="47" t="str">
        <f>'AMS Wien'!$B$6</f>
        <v>akt. Monat</v>
      </c>
      <c r="F33" s="47" t="str">
        <f>'AMS Wien'!$C$6</f>
        <v>akt. Monat Vorjahr</v>
      </c>
      <c r="H33" s="47" t="str">
        <f>'AMS Wien'!$B$6</f>
        <v>akt. Monat</v>
      </c>
      <c r="I33" s="47" t="str">
        <f>'AMS Wien'!$C$6</f>
        <v>akt. Monat Vorjahr</v>
      </c>
    </row>
    <row r="34" spans="1:9" s="38" customFormat="1" ht="15.75" thickBot="1" x14ac:dyDescent="0.3">
      <c r="A34" s="50"/>
      <c r="B34" s="48">
        <f>'AMS Wien'!B34</f>
        <v>46113</v>
      </c>
      <c r="C34" s="48">
        <f>'AMS Wien'!C34</f>
        <v>45750</v>
      </c>
      <c r="E34" s="48">
        <f>B34</f>
        <v>46113</v>
      </c>
      <c r="F34" s="48">
        <f>C34</f>
        <v>45750</v>
      </c>
      <c r="H34" s="48">
        <f>B34</f>
        <v>46113</v>
      </c>
      <c r="I34" s="48">
        <f>C34</f>
        <v>45750</v>
      </c>
    </row>
    <row r="35" spans="1:9" ht="15.75" thickTop="1" x14ac:dyDescent="0.25">
      <c r="A35" s="13" t="s">
        <v>2</v>
      </c>
      <c r="B35" s="14">
        <f>DWH!C17</f>
        <v>56374</v>
      </c>
      <c r="C35" s="14">
        <f>DWH!D17</f>
        <v>52788</v>
      </c>
      <c r="E35" s="14">
        <f>'1.Bezirk'!B35+'2.Bezirk'!B35+'3.Bezirk'!B35+'4.Bezirk'!B35+'5.Bezirk'!B35+'6.Bezirk'!B35+'7.Bezirk'!B35+'8.Bezirk'!B35+'9.Bezirk'!B35+'10.Bezirk'!B35+'11.Bezirk'!B35+'12.Bezirk'!B35+'13.Bezirk'!B35+'14.Bezirk'!B35+'15.Bezirk'!B35+'16.Bezirk'!B35+'17.Bezirk'!B35+'18.Bezirk'!B35+'19.Bezirk'!B35+'20.Bezirk'!B35+'21.Bezirk'!B35+'22.Bezirk'!B35+'23.Bezirk'!B35</f>
        <v>56376</v>
      </c>
      <c r="F35" s="14">
        <f>'1.Bezirk'!C35+'2.Bezirk'!C35+'3.Bezirk'!C35+'4.Bezirk'!C35+'5.Bezirk'!C35+'6.Bezirk'!C35+'7.Bezirk'!C35+'8.Bezirk'!C35+'9.Bezirk'!C35+'10.Bezirk'!C35+'11.Bezirk'!C35+'12.Bezirk'!C35+'13.Bezirk'!C35+'14.Bezirk'!C35+'15.Bezirk'!C35+'16.Bezirk'!C35+'17.Bezirk'!C35+'18.Bezirk'!C35+'19.Bezirk'!C35+'20.Bezirk'!C35+'21.Bezirk'!C35+'22.Bezirk'!C35+'23.Bezirk'!C35</f>
        <v>52787</v>
      </c>
      <c r="H35" s="14">
        <f>B35-E35</f>
        <v>-2</v>
      </c>
      <c r="I35" s="14">
        <f>C35-F35</f>
        <v>1</v>
      </c>
    </row>
    <row r="36" spans="1:9" x14ac:dyDescent="0.25">
      <c r="A36" s="10" t="s">
        <v>3</v>
      </c>
      <c r="B36" s="14">
        <f>DWH!C18</f>
        <v>5362</v>
      </c>
      <c r="C36" s="14">
        <f>DWH!D18</f>
        <v>5084</v>
      </c>
      <c r="E36" s="14">
        <f>'1.Bezirk'!B36+'2.Bezirk'!B36+'3.Bezirk'!B36+'4.Bezirk'!B36+'5.Bezirk'!B36+'6.Bezirk'!B36+'7.Bezirk'!B36+'8.Bezirk'!B36+'9.Bezirk'!B36+'10.Bezirk'!B36+'11.Bezirk'!B36+'12.Bezirk'!B36+'13.Bezirk'!B36+'14.Bezirk'!B36+'15.Bezirk'!B36+'16.Bezirk'!B36+'17.Bezirk'!B36+'18.Bezirk'!B36+'19.Bezirk'!B36+'20.Bezirk'!B36+'21.Bezirk'!B36+'22.Bezirk'!B36+'23.Bezirk'!B36</f>
        <v>5362</v>
      </c>
      <c r="F36" s="14">
        <f>'1.Bezirk'!C36+'2.Bezirk'!C36+'3.Bezirk'!C36+'4.Bezirk'!C36+'5.Bezirk'!C36+'6.Bezirk'!C36+'7.Bezirk'!C36+'8.Bezirk'!C36+'9.Bezirk'!C36+'10.Bezirk'!C36+'11.Bezirk'!C36+'12.Bezirk'!C36+'13.Bezirk'!C36+'14.Bezirk'!C36+'15.Bezirk'!C36+'16.Bezirk'!C36+'17.Bezirk'!C36+'18.Bezirk'!C36+'19.Bezirk'!C36+'20.Bezirk'!C36+'21.Bezirk'!C36+'22.Bezirk'!C36+'23.Bezirk'!C36</f>
        <v>5084</v>
      </c>
      <c r="H36" s="14">
        <f t="shared" ref="H36:H46" si="4">B36-E36</f>
        <v>0</v>
      </c>
      <c r="I36" s="14">
        <f t="shared" ref="I36:I46" si="5">C36-F36</f>
        <v>0</v>
      </c>
    </row>
    <row r="37" spans="1:9" x14ac:dyDescent="0.25">
      <c r="A37" s="10" t="s">
        <v>103</v>
      </c>
      <c r="B37" s="14">
        <f>DWH!C19</f>
        <v>37000</v>
      </c>
      <c r="C37" s="14">
        <f>DWH!D19</f>
        <v>35041</v>
      </c>
      <c r="E37" s="14">
        <f>'1.Bezirk'!B37+'2.Bezirk'!B37+'3.Bezirk'!B37+'4.Bezirk'!B37+'5.Bezirk'!B37+'6.Bezirk'!B37+'7.Bezirk'!B37+'8.Bezirk'!B37+'9.Bezirk'!B37+'10.Bezirk'!B37+'11.Bezirk'!B37+'12.Bezirk'!B37+'13.Bezirk'!B37+'14.Bezirk'!B37+'15.Bezirk'!B37+'16.Bezirk'!B37+'17.Bezirk'!B37+'18.Bezirk'!B37+'19.Bezirk'!B37+'20.Bezirk'!B37+'21.Bezirk'!B37+'22.Bezirk'!B37+'23.Bezirk'!B37</f>
        <v>37000</v>
      </c>
      <c r="F37" s="14">
        <f>'1.Bezirk'!C37+'2.Bezirk'!C37+'3.Bezirk'!C37+'4.Bezirk'!C37+'5.Bezirk'!C37+'6.Bezirk'!C37+'7.Bezirk'!C37+'8.Bezirk'!C37+'9.Bezirk'!C37+'10.Bezirk'!C37+'11.Bezirk'!C37+'12.Bezirk'!C37+'13.Bezirk'!C37+'14.Bezirk'!C37+'15.Bezirk'!C37+'16.Bezirk'!C37+'17.Bezirk'!C37+'18.Bezirk'!C37+'19.Bezirk'!C37+'20.Bezirk'!C37+'21.Bezirk'!C37+'22.Bezirk'!C37+'23.Bezirk'!C37</f>
        <v>35041</v>
      </c>
      <c r="H37" s="14">
        <f t="shared" si="4"/>
        <v>0</v>
      </c>
      <c r="I37" s="14">
        <f t="shared" si="5"/>
        <v>0</v>
      </c>
    </row>
    <row r="38" spans="1:9" x14ac:dyDescent="0.25">
      <c r="A38" s="10" t="s">
        <v>104</v>
      </c>
      <c r="B38" s="14">
        <f>DWH!C20</f>
        <v>14012</v>
      </c>
      <c r="C38" s="14">
        <f>DWH!D20</f>
        <v>12663</v>
      </c>
      <c r="E38" s="14">
        <f>'1.Bezirk'!B38+'2.Bezirk'!B38+'3.Bezirk'!B38+'4.Bezirk'!B38+'5.Bezirk'!B38+'6.Bezirk'!B38+'7.Bezirk'!B38+'8.Bezirk'!B38+'9.Bezirk'!B38+'10.Bezirk'!B38+'11.Bezirk'!B38+'12.Bezirk'!B38+'13.Bezirk'!B38+'14.Bezirk'!B38+'15.Bezirk'!B38+'16.Bezirk'!B38+'17.Bezirk'!B38+'18.Bezirk'!B38+'19.Bezirk'!B38+'20.Bezirk'!B38+'21.Bezirk'!B38+'22.Bezirk'!B38+'23.Bezirk'!B38</f>
        <v>14014</v>
      </c>
      <c r="F38" s="14">
        <f>'1.Bezirk'!C38+'2.Bezirk'!C38+'3.Bezirk'!C38+'4.Bezirk'!C38+'5.Bezirk'!C38+'6.Bezirk'!C38+'7.Bezirk'!C38+'8.Bezirk'!C38+'9.Bezirk'!C38+'10.Bezirk'!C38+'11.Bezirk'!C38+'12.Bezirk'!C38+'13.Bezirk'!C38+'14.Bezirk'!C38+'15.Bezirk'!C38+'16.Bezirk'!C38+'17.Bezirk'!C38+'18.Bezirk'!C38+'19.Bezirk'!C38+'20.Bezirk'!C38+'21.Bezirk'!C38+'22.Bezirk'!C38+'23.Bezirk'!C38</f>
        <v>12662</v>
      </c>
      <c r="H38" s="14">
        <f t="shared" si="4"/>
        <v>-2</v>
      </c>
      <c r="I38" s="14">
        <f t="shared" si="5"/>
        <v>1</v>
      </c>
    </row>
    <row r="39" spans="1:9" x14ac:dyDescent="0.25">
      <c r="A39" s="10" t="s">
        <v>4</v>
      </c>
      <c r="B39" s="14">
        <f>DWH!C21</f>
        <v>24321</v>
      </c>
      <c r="C39" s="14">
        <f>DWH!D21</f>
        <v>23692</v>
      </c>
      <c r="E39" s="14">
        <f>'1.Bezirk'!B39+'2.Bezirk'!B39+'3.Bezirk'!B39+'4.Bezirk'!B39+'5.Bezirk'!B39+'6.Bezirk'!B39+'7.Bezirk'!B39+'8.Bezirk'!B39+'9.Bezirk'!B39+'10.Bezirk'!B39+'11.Bezirk'!B39+'12.Bezirk'!B39+'13.Bezirk'!B39+'14.Bezirk'!B39+'15.Bezirk'!B39+'16.Bezirk'!B39+'17.Bezirk'!B39+'18.Bezirk'!B39+'19.Bezirk'!B39+'20.Bezirk'!B39+'21.Bezirk'!B39+'22.Bezirk'!B39+'23.Bezirk'!B39</f>
        <v>24321</v>
      </c>
      <c r="F39" s="14">
        <f>'1.Bezirk'!C39+'2.Bezirk'!C39+'3.Bezirk'!C39+'4.Bezirk'!C39+'5.Bezirk'!C39+'6.Bezirk'!C39+'7.Bezirk'!C39+'8.Bezirk'!C39+'9.Bezirk'!C39+'10.Bezirk'!C39+'11.Bezirk'!C39+'12.Bezirk'!C39+'13.Bezirk'!C39+'14.Bezirk'!C39+'15.Bezirk'!C39+'16.Bezirk'!C39+'17.Bezirk'!C39+'18.Bezirk'!C39+'19.Bezirk'!C39+'20.Bezirk'!C39+'21.Bezirk'!C39+'22.Bezirk'!C39+'23.Bezirk'!C39</f>
        <v>23691</v>
      </c>
      <c r="H39" s="14">
        <f t="shared" si="4"/>
        <v>0</v>
      </c>
      <c r="I39" s="14">
        <f t="shared" si="5"/>
        <v>1</v>
      </c>
    </row>
    <row r="40" spans="1:9" x14ac:dyDescent="0.25">
      <c r="A40" s="10" t="s">
        <v>48</v>
      </c>
      <c r="B40" s="14">
        <f>DWH!C22</f>
        <v>29253</v>
      </c>
      <c r="C40" s="14">
        <f>DWH!D22</f>
        <v>28095</v>
      </c>
      <c r="E40" s="14">
        <f>'1.Bezirk'!B40+'2.Bezirk'!B40+'3.Bezirk'!B40+'4.Bezirk'!B40+'5.Bezirk'!B40+'6.Bezirk'!B40+'7.Bezirk'!B40+'8.Bezirk'!B40+'9.Bezirk'!B40+'10.Bezirk'!B40+'11.Bezirk'!B40+'12.Bezirk'!B40+'13.Bezirk'!B40+'14.Bezirk'!B40+'15.Bezirk'!B40+'16.Bezirk'!B40+'17.Bezirk'!B40+'18.Bezirk'!B40+'19.Bezirk'!B40+'20.Bezirk'!B40+'21.Bezirk'!B40+'22.Bezirk'!B40+'23.Bezirk'!B40</f>
        <v>29253</v>
      </c>
      <c r="F40" s="14">
        <f>'1.Bezirk'!C40+'2.Bezirk'!C40+'3.Bezirk'!C40+'4.Bezirk'!C40+'5.Bezirk'!C40+'6.Bezirk'!C40+'7.Bezirk'!C40+'8.Bezirk'!C40+'9.Bezirk'!C40+'10.Bezirk'!C40+'11.Bezirk'!C40+'12.Bezirk'!C40+'13.Bezirk'!C40+'14.Bezirk'!C40+'15.Bezirk'!C40+'16.Bezirk'!C40+'17.Bezirk'!C40+'18.Bezirk'!C40+'19.Bezirk'!C40+'20.Bezirk'!C40+'21.Bezirk'!C40+'22.Bezirk'!C40+'23.Bezirk'!C40</f>
        <v>28095</v>
      </c>
      <c r="H40" s="14">
        <f t="shared" si="4"/>
        <v>0</v>
      </c>
      <c r="I40" s="14">
        <f t="shared" si="5"/>
        <v>0</v>
      </c>
    </row>
    <row r="41" spans="1:9" x14ac:dyDescent="0.25">
      <c r="A41" s="10" t="s">
        <v>6</v>
      </c>
      <c r="B41" s="14">
        <f>DWH!C23</f>
        <v>8358</v>
      </c>
      <c r="C41" s="14">
        <f>DWH!D23</f>
        <v>7321</v>
      </c>
      <c r="E41" s="14">
        <f>'1.Bezirk'!B41+'2.Bezirk'!B41+'3.Bezirk'!B41+'4.Bezirk'!B41+'5.Bezirk'!B41+'6.Bezirk'!B41+'7.Bezirk'!B41+'8.Bezirk'!B41+'9.Bezirk'!B41+'10.Bezirk'!B41+'11.Bezirk'!B41+'12.Bezirk'!B41+'13.Bezirk'!B41+'14.Bezirk'!B41+'15.Bezirk'!B41+'16.Bezirk'!B41+'17.Bezirk'!B41+'18.Bezirk'!B41+'19.Bezirk'!B41+'20.Bezirk'!B41+'21.Bezirk'!B41+'22.Bezirk'!B41+'23.Bezirk'!B41</f>
        <v>8359</v>
      </c>
      <c r="F41" s="14">
        <f>'1.Bezirk'!C41+'2.Bezirk'!C41+'3.Bezirk'!C41+'4.Bezirk'!C41+'5.Bezirk'!C41+'6.Bezirk'!C41+'7.Bezirk'!C41+'8.Bezirk'!C41+'9.Bezirk'!C41+'10.Bezirk'!C41+'11.Bezirk'!C41+'12.Bezirk'!C41+'13.Bezirk'!C41+'14.Bezirk'!C41+'15.Bezirk'!C41+'16.Bezirk'!C41+'17.Bezirk'!C41+'18.Bezirk'!C41+'19.Bezirk'!C41+'20.Bezirk'!C41+'21.Bezirk'!C41+'22.Bezirk'!C41+'23.Bezirk'!C41</f>
        <v>7321</v>
      </c>
      <c r="H41" s="14">
        <f t="shared" si="4"/>
        <v>-1</v>
      </c>
      <c r="I41" s="14">
        <f t="shared" si="5"/>
        <v>0</v>
      </c>
    </row>
    <row r="42" spans="1:9" x14ac:dyDescent="0.25">
      <c r="A42" s="10" t="s">
        <v>7</v>
      </c>
      <c r="B42" s="14">
        <f>DWH!C24</f>
        <v>1207</v>
      </c>
      <c r="C42" s="14">
        <f>DWH!D24</f>
        <v>1000</v>
      </c>
      <c r="E42" s="14">
        <f>'1.Bezirk'!B42+'2.Bezirk'!B42+'3.Bezirk'!B42+'4.Bezirk'!B42+'5.Bezirk'!B42+'6.Bezirk'!B42+'7.Bezirk'!B42+'8.Bezirk'!B42+'9.Bezirk'!B42+'10.Bezirk'!B42+'11.Bezirk'!B42+'12.Bezirk'!B42+'13.Bezirk'!B42+'14.Bezirk'!B42+'15.Bezirk'!B42+'16.Bezirk'!B42+'17.Bezirk'!B42+'18.Bezirk'!B42+'19.Bezirk'!B42+'20.Bezirk'!B42+'21.Bezirk'!B42+'22.Bezirk'!B42+'23.Bezirk'!B42</f>
        <v>1207</v>
      </c>
      <c r="F42" s="14">
        <f>'1.Bezirk'!C42+'2.Bezirk'!C42+'3.Bezirk'!C42+'4.Bezirk'!C42+'5.Bezirk'!C42+'6.Bezirk'!C42+'7.Bezirk'!C42+'8.Bezirk'!C42+'9.Bezirk'!C42+'10.Bezirk'!C42+'11.Bezirk'!C42+'12.Bezirk'!C42+'13.Bezirk'!C42+'14.Bezirk'!C42+'15.Bezirk'!C42+'16.Bezirk'!C42+'17.Bezirk'!C42+'18.Bezirk'!C42+'19.Bezirk'!C42+'20.Bezirk'!C42+'21.Bezirk'!C42+'22.Bezirk'!C42+'23.Bezirk'!C42</f>
        <v>1000</v>
      </c>
      <c r="H42" s="14">
        <f t="shared" si="4"/>
        <v>0</v>
      </c>
      <c r="I42" s="14">
        <f t="shared" si="5"/>
        <v>0</v>
      </c>
    </row>
    <row r="43" spans="1:9" x14ac:dyDescent="0.25">
      <c r="A43" s="10" t="s">
        <v>8</v>
      </c>
      <c r="B43" s="14">
        <f>DWH!C25</f>
        <v>22095</v>
      </c>
      <c r="C43" s="14">
        <f>DWH!D25</f>
        <v>18209</v>
      </c>
      <c r="E43" s="14">
        <f>'1.Bezirk'!B43+'2.Bezirk'!B43+'3.Bezirk'!B43+'4.Bezirk'!B43+'5.Bezirk'!B43+'6.Bezirk'!B43+'7.Bezirk'!B43+'8.Bezirk'!B43+'9.Bezirk'!B43+'10.Bezirk'!B43+'11.Bezirk'!B43+'12.Bezirk'!B43+'13.Bezirk'!B43+'14.Bezirk'!B43+'15.Bezirk'!B43+'16.Bezirk'!B43+'17.Bezirk'!B43+'18.Bezirk'!B43+'19.Bezirk'!B43+'20.Bezirk'!B43+'21.Bezirk'!B43+'22.Bezirk'!B43+'23.Bezirk'!B43</f>
        <v>22096</v>
      </c>
      <c r="F43" s="14">
        <f>'1.Bezirk'!C43+'2.Bezirk'!C43+'3.Bezirk'!C43+'4.Bezirk'!C43+'5.Bezirk'!C43+'6.Bezirk'!C43+'7.Bezirk'!C43+'8.Bezirk'!C43+'9.Bezirk'!C43+'10.Bezirk'!C43+'11.Bezirk'!C43+'12.Bezirk'!C43+'13.Bezirk'!C43+'14.Bezirk'!C43+'15.Bezirk'!C43+'16.Bezirk'!C43+'17.Bezirk'!C43+'18.Bezirk'!C43+'19.Bezirk'!C43+'20.Bezirk'!C43+'21.Bezirk'!C43+'22.Bezirk'!C43+'23.Bezirk'!C43</f>
        <v>18209</v>
      </c>
      <c r="H43" s="14">
        <f t="shared" si="4"/>
        <v>-1</v>
      </c>
      <c r="I43" s="14">
        <f t="shared" si="5"/>
        <v>0</v>
      </c>
    </row>
    <row r="44" spans="1:9" x14ac:dyDescent="0.25">
      <c r="A44" s="10" t="s">
        <v>9</v>
      </c>
      <c r="B44" s="14">
        <f>DWH!C26</f>
        <v>10091</v>
      </c>
      <c r="C44" s="14">
        <f>DWH!D26</f>
        <v>7484</v>
      </c>
      <c r="E44" s="14">
        <f>'1.Bezirk'!B44+'2.Bezirk'!B44+'3.Bezirk'!B44+'4.Bezirk'!B44+'5.Bezirk'!B44+'6.Bezirk'!B44+'7.Bezirk'!B44+'8.Bezirk'!B44+'9.Bezirk'!B44+'10.Bezirk'!B44+'11.Bezirk'!B44+'12.Bezirk'!B44+'13.Bezirk'!B44+'14.Bezirk'!B44+'15.Bezirk'!B44+'16.Bezirk'!B44+'17.Bezirk'!B44+'18.Bezirk'!B44+'19.Bezirk'!B44+'20.Bezirk'!B44+'21.Bezirk'!B44+'22.Bezirk'!B44+'23.Bezirk'!B44</f>
        <v>10092</v>
      </c>
      <c r="F44" s="14">
        <f>'1.Bezirk'!C44+'2.Bezirk'!C44+'3.Bezirk'!C44+'4.Bezirk'!C44+'5.Bezirk'!C44+'6.Bezirk'!C44+'7.Bezirk'!C44+'8.Bezirk'!C44+'9.Bezirk'!C44+'10.Bezirk'!C44+'11.Bezirk'!C44+'12.Bezirk'!C44+'13.Bezirk'!C44+'14.Bezirk'!C44+'15.Bezirk'!C44+'16.Bezirk'!C44+'17.Bezirk'!C44+'18.Bezirk'!C44+'19.Bezirk'!C44+'20.Bezirk'!C44+'21.Bezirk'!C44+'22.Bezirk'!C44+'23.Bezirk'!C44</f>
        <v>7484</v>
      </c>
      <c r="H44" s="14">
        <f t="shared" si="4"/>
        <v>-1</v>
      </c>
      <c r="I44" s="14">
        <f t="shared" si="5"/>
        <v>0</v>
      </c>
    </row>
    <row r="45" spans="1:9" x14ac:dyDescent="0.25">
      <c r="A45" s="10" t="s">
        <v>10</v>
      </c>
      <c r="B45" s="14">
        <f>DWH!C27</f>
        <v>40466</v>
      </c>
      <c r="C45" s="14">
        <f>DWH!D27</f>
        <v>38779</v>
      </c>
      <c r="E45" s="14">
        <f>'1.Bezirk'!B45+'2.Bezirk'!B45+'3.Bezirk'!B45+'4.Bezirk'!B45+'5.Bezirk'!B45+'6.Bezirk'!B45+'7.Bezirk'!B45+'8.Bezirk'!B45+'9.Bezirk'!B45+'10.Bezirk'!B45+'11.Bezirk'!B45+'12.Bezirk'!B45+'13.Bezirk'!B45+'14.Bezirk'!B45+'15.Bezirk'!B45+'16.Bezirk'!B45+'17.Bezirk'!B45+'18.Bezirk'!B45+'19.Bezirk'!B45+'20.Bezirk'!B45+'21.Bezirk'!B45+'22.Bezirk'!B45+'23.Bezirk'!B45</f>
        <v>40467</v>
      </c>
      <c r="F45" s="14">
        <f>'1.Bezirk'!C45+'2.Bezirk'!C45+'3.Bezirk'!C45+'4.Bezirk'!C45+'5.Bezirk'!C45+'6.Bezirk'!C45+'7.Bezirk'!C45+'8.Bezirk'!C45+'9.Bezirk'!C45+'10.Bezirk'!C45+'11.Bezirk'!C45+'12.Bezirk'!C45+'13.Bezirk'!C45+'14.Bezirk'!C45+'15.Bezirk'!C45+'16.Bezirk'!C45+'17.Bezirk'!C45+'18.Bezirk'!C45+'19.Bezirk'!C45+'20.Bezirk'!C45+'21.Bezirk'!C45+'22.Bezirk'!C45+'23.Bezirk'!C45</f>
        <v>38779</v>
      </c>
      <c r="H45" s="14">
        <f t="shared" si="4"/>
        <v>-1</v>
      </c>
      <c r="I45" s="14">
        <f t="shared" si="5"/>
        <v>0</v>
      </c>
    </row>
    <row r="46" spans="1:9" x14ac:dyDescent="0.25">
      <c r="A46" s="10" t="s">
        <v>11</v>
      </c>
      <c r="B46" s="14">
        <f>DWH!C28</f>
        <v>14912</v>
      </c>
      <c r="C46" s="14">
        <f>DWH!D28</f>
        <v>13206</v>
      </c>
      <c r="E46" s="14">
        <f>'1.Bezirk'!B46+'2.Bezirk'!B46+'3.Bezirk'!B46+'4.Bezirk'!B46+'5.Bezirk'!B46+'6.Bezirk'!B46+'7.Bezirk'!B46+'8.Bezirk'!B46+'9.Bezirk'!B46+'10.Bezirk'!B46+'11.Bezirk'!B46+'12.Bezirk'!B46+'13.Bezirk'!B46+'14.Bezirk'!B46+'15.Bezirk'!B46+'16.Bezirk'!B46+'17.Bezirk'!B46+'18.Bezirk'!B46+'19.Bezirk'!B46+'20.Bezirk'!B46+'21.Bezirk'!B46+'22.Bezirk'!B46+'23.Bezirk'!B46</f>
        <v>14912</v>
      </c>
      <c r="F46" s="14">
        <f>'1.Bezirk'!C46+'2.Bezirk'!C46+'3.Bezirk'!C46+'4.Bezirk'!C46+'5.Bezirk'!C46+'6.Bezirk'!C46+'7.Bezirk'!C46+'8.Bezirk'!C46+'9.Bezirk'!C46+'10.Bezirk'!C46+'11.Bezirk'!C46+'12.Bezirk'!C46+'13.Bezirk'!C46+'14.Bezirk'!C46+'15.Bezirk'!C46+'16.Bezirk'!C46+'17.Bezirk'!C46+'18.Bezirk'!C46+'19.Bezirk'!C46+'20.Bezirk'!C46+'21.Bezirk'!C46+'22.Bezirk'!C46+'23.Bezirk'!C46</f>
        <v>13206</v>
      </c>
      <c r="H46" s="14">
        <f t="shared" si="4"/>
        <v>0</v>
      </c>
      <c r="I46" s="14">
        <f t="shared" si="5"/>
        <v>0</v>
      </c>
    </row>
    <row r="47" spans="1:9" x14ac:dyDescent="0.25">
      <c r="A47" s="10" t="s">
        <v>12</v>
      </c>
      <c r="B47" s="14">
        <f>DWH!C64</f>
        <v>10328</v>
      </c>
      <c r="C47" s="14">
        <f>DWH!D64</f>
        <v>10402</v>
      </c>
      <c r="E47" s="14">
        <f>'1.Bezirk'!B47+'2.Bezirk'!B47+'3.Bezirk'!B47+'4.Bezirk'!B47+'5.Bezirk'!B47+'6.Bezirk'!B47+'7.Bezirk'!B47+'8.Bezirk'!B47+'9.Bezirk'!B47+'10.Bezirk'!B47+'11.Bezirk'!B47+'12.Bezirk'!B47+'13.Bezirk'!B47+'14.Bezirk'!B47+'15.Bezirk'!B47+'16.Bezirk'!B47+'17.Bezirk'!B47+'18.Bezirk'!B47+'19.Bezirk'!B47+'20.Bezirk'!B47+'21.Bezirk'!B47+'22.Bezirk'!B47+'23.Bezirk'!B47</f>
        <v>10328</v>
      </c>
      <c r="F47" s="14">
        <f>'1.Bezirk'!C47+'2.Bezirk'!C47+'3.Bezirk'!C47+'4.Bezirk'!C47+'5.Bezirk'!C47+'6.Bezirk'!C47+'7.Bezirk'!C47+'8.Bezirk'!C47+'9.Bezirk'!C47+'10.Bezirk'!C47+'11.Bezirk'!C47+'12.Bezirk'!C47+'13.Bezirk'!C47+'14.Bezirk'!C47+'15.Bezirk'!C47+'16.Bezirk'!C47+'17.Bezirk'!C47+'18.Bezirk'!C47+'19.Bezirk'!C47+'20.Bezirk'!C47+'21.Bezirk'!C47+'22.Bezirk'!C47+'23.Bezirk'!C47</f>
        <v>10401</v>
      </c>
      <c r="H47" s="14">
        <f t="shared" ref="H47:I51" si="6">B47-E47</f>
        <v>0</v>
      </c>
      <c r="I47" s="14">
        <f t="shared" si="6"/>
        <v>1</v>
      </c>
    </row>
    <row r="48" spans="1:9" ht="15.75" thickBot="1" x14ac:dyDescent="0.3">
      <c r="A48" s="10" t="s">
        <v>13</v>
      </c>
      <c r="B48" s="14">
        <f>DWH!C65</f>
        <v>13148</v>
      </c>
      <c r="C48" s="14">
        <f>DWH!D65</f>
        <v>12513</v>
      </c>
      <c r="E48" s="14">
        <f>'1.Bezirk'!B48+'2.Bezirk'!B48+'3.Bezirk'!B48+'4.Bezirk'!B48+'5.Bezirk'!B48+'6.Bezirk'!B48+'7.Bezirk'!B48+'8.Bezirk'!B48+'9.Bezirk'!B48+'10.Bezirk'!B48+'11.Bezirk'!B48+'12.Bezirk'!B48+'13.Bezirk'!B48+'14.Bezirk'!B48+'15.Bezirk'!B48+'16.Bezirk'!B48+'17.Bezirk'!B48+'18.Bezirk'!B48+'19.Bezirk'!B48+'20.Bezirk'!B48+'21.Bezirk'!B48+'22.Bezirk'!B48+'23.Bezirk'!B48</f>
        <v>13148</v>
      </c>
      <c r="F48" s="14">
        <f>'1.Bezirk'!C48+'2.Bezirk'!C48+'3.Bezirk'!C48+'4.Bezirk'!C48+'5.Bezirk'!C48+'6.Bezirk'!C48+'7.Bezirk'!C48+'8.Bezirk'!C48+'9.Bezirk'!C48+'10.Bezirk'!C48+'11.Bezirk'!C48+'12.Bezirk'!C48+'13.Bezirk'!C48+'14.Bezirk'!C48+'15.Bezirk'!C48+'16.Bezirk'!C48+'17.Bezirk'!C48+'18.Bezirk'!C48+'19.Bezirk'!C48+'20.Bezirk'!C48+'21.Bezirk'!C48+'22.Bezirk'!C48+'23.Bezirk'!C48</f>
        <v>12514</v>
      </c>
      <c r="H48" s="14">
        <f t="shared" si="6"/>
        <v>0</v>
      </c>
      <c r="I48" s="14">
        <f t="shared" si="6"/>
        <v>-1</v>
      </c>
    </row>
    <row r="49" spans="1:9" ht="16.5" thickTop="1" thickBot="1" x14ac:dyDescent="0.3">
      <c r="A49" s="21" t="s">
        <v>17</v>
      </c>
      <c r="B49" s="22">
        <f>DWH!B74</f>
        <v>1564</v>
      </c>
      <c r="C49" s="22">
        <f>DWH!C74</f>
        <v>1343</v>
      </c>
      <c r="E49" s="22">
        <f>'1.Bezirk'!B49+'2.Bezirk'!B49+'3.Bezirk'!B49+'4.Bezirk'!B49+'5.Bezirk'!B49+'6.Bezirk'!B49+'7.Bezirk'!B49+'8.Bezirk'!B49+'9.Bezirk'!B49+'10.Bezirk'!B49+'11.Bezirk'!B49+'12.Bezirk'!B49+'13.Bezirk'!B49+'14.Bezirk'!B49+'15.Bezirk'!B49+'16.Bezirk'!B49+'17.Bezirk'!B49+'18.Bezirk'!B49+'19.Bezirk'!B49+'20.Bezirk'!B49+'21.Bezirk'!B49+'22.Bezirk'!B49+'23.Bezirk'!B49</f>
        <v>1564</v>
      </c>
      <c r="F49" s="22">
        <f>'1.Bezirk'!C49+'2.Bezirk'!C49+'3.Bezirk'!C49+'4.Bezirk'!C49+'5.Bezirk'!C49+'6.Bezirk'!C49+'7.Bezirk'!C49+'8.Bezirk'!C49+'9.Bezirk'!C49+'10.Bezirk'!C49+'11.Bezirk'!C49+'12.Bezirk'!C49+'13.Bezirk'!C49+'14.Bezirk'!C49+'15.Bezirk'!C49+'16.Bezirk'!C49+'17.Bezirk'!C49+'18.Bezirk'!C49+'19.Bezirk'!C49+'20.Bezirk'!C49+'21.Bezirk'!C49+'22.Bezirk'!C49+'23.Bezirk'!C49</f>
        <v>1343</v>
      </c>
      <c r="H49" s="22">
        <f t="shared" si="6"/>
        <v>0</v>
      </c>
      <c r="I49" s="22">
        <f t="shared" si="6"/>
        <v>0</v>
      </c>
    </row>
    <row r="50" spans="1:9" ht="15.75" thickTop="1" x14ac:dyDescent="0.25">
      <c r="A50" s="10" t="s">
        <v>19</v>
      </c>
      <c r="B50" s="12">
        <f>DWH!C106</f>
        <v>3941</v>
      </c>
      <c r="C50" s="12">
        <f>DWH!D106</f>
        <v>3794</v>
      </c>
      <c r="E50" s="12">
        <f>'1.Bezirk'!B50+'2.Bezirk'!B50+'3.Bezirk'!B50+'4.Bezirk'!B50+'5.Bezirk'!B50+'6.Bezirk'!B50+'7.Bezirk'!B50+'8.Bezirk'!B50+'9.Bezirk'!B50+'10.Bezirk'!B50+'11.Bezirk'!B50+'12.Bezirk'!B50+'13.Bezirk'!B50+'14.Bezirk'!B50+'15.Bezirk'!B50+'16.Bezirk'!B50+'17.Bezirk'!B50+'18.Bezirk'!B50+'19.Bezirk'!B50+'20.Bezirk'!B50+'21.Bezirk'!B50+'22.Bezirk'!B50+'23.Bezirk'!B50</f>
        <v>3941</v>
      </c>
      <c r="F50" s="12">
        <f>'1.Bezirk'!C50+'2.Bezirk'!C50+'3.Bezirk'!C50+'4.Bezirk'!C50+'5.Bezirk'!C50+'6.Bezirk'!C50+'7.Bezirk'!C50+'8.Bezirk'!C50+'9.Bezirk'!C50+'10.Bezirk'!C50+'11.Bezirk'!C50+'12.Bezirk'!C50+'13.Bezirk'!C50+'14.Bezirk'!C50+'15.Bezirk'!C50+'16.Bezirk'!C50+'17.Bezirk'!C50+'18.Bezirk'!C50+'19.Bezirk'!C50+'20.Bezirk'!C50+'21.Bezirk'!C50+'22.Bezirk'!C50+'23.Bezirk'!C50</f>
        <v>3794</v>
      </c>
      <c r="H50" s="12">
        <f t="shared" si="6"/>
        <v>0</v>
      </c>
      <c r="I50" s="12">
        <f t="shared" si="6"/>
        <v>0</v>
      </c>
    </row>
    <row r="51" spans="1:9" x14ac:dyDescent="0.25">
      <c r="A51" s="10" t="s">
        <v>20</v>
      </c>
      <c r="B51" s="12">
        <f>DWH!C107</f>
        <v>17588</v>
      </c>
      <c r="C51" s="12">
        <f>DWH!D107</f>
        <v>17730</v>
      </c>
      <c r="E51" s="12">
        <f>'1.Bezirk'!B51+'2.Bezirk'!B51+'3.Bezirk'!B51+'4.Bezirk'!B51+'5.Bezirk'!B51+'6.Bezirk'!B51+'7.Bezirk'!B51+'8.Bezirk'!B51+'9.Bezirk'!B51+'10.Bezirk'!B51+'11.Bezirk'!B51+'12.Bezirk'!B51+'13.Bezirk'!B51+'14.Bezirk'!B51+'15.Bezirk'!B51+'16.Bezirk'!B51+'17.Bezirk'!B51+'18.Bezirk'!B51+'19.Bezirk'!B51+'20.Bezirk'!B51+'21.Bezirk'!B51+'22.Bezirk'!B51+'23.Bezirk'!B51</f>
        <v>17588</v>
      </c>
      <c r="F51" s="12">
        <f>'1.Bezirk'!C51+'2.Bezirk'!C51+'3.Bezirk'!C51+'4.Bezirk'!C51+'5.Bezirk'!C51+'6.Bezirk'!C51+'7.Bezirk'!C51+'8.Bezirk'!C51+'9.Bezirk'!C51+'10.Bezirk'!C51+'11.Bezirk'!C51+'12.Bezirk'!C51+'13.Bezirk'!C51+'14.Bezirk'!C51+'15.Bezirk'!C51+'16.Bezirk'!C51+'17.Bezirk'!C51+'18.Bezirk'!C51+'19.Bezirk'!C51+'20.Bezirk'!C51+'21.Bezirk'!C51+'22.Bezirk'!C51+'23.Bezirk'!C51</f>
        <v>17730</v>
      </c>
      <c r="H51" s="12">
        <f t="shared" si="6"/>
        <v>0</v>
      </c>
      <c r="I51" s="12">
        <f t="shared" si="6"/>
        <v>0</v>
      </c>
    </row>
    <row r="52" spans="1:9" x14ac:dyDescent="0.25">
      <c r="A52" s="7"/>
      <c r="B52" s="5"/>
      <c r="C52" s="5"/>
      <c r="E52" s="5"/>
      <c r="F52" s="5"/>
      <c r="H52" s="5"/>
      <c r="I52" s="5"/>
    </row>
    <row r="53" spans="1:9" ht="8.25" customHeight="1" x14ac:dyDescent="0.25">
      <c r="A53" s="3"/>
      <c r="B53" s="4"/>
      <c r="C53" s="4"/>
      <c r="E53" s="4"/>
      <c r="F53" s="4"/>
      <c r="H53" s="4"/>
      <c r="I53" s="4"/>
    </row>
    <row r="54" spans="1:9" x14ac:dyDescent="0.25">
      <c r="A54" s="27" t="s">
        <v>23</v>
      </c>
      <c r="B54" s="2"/>
      <c r="C54" s="2"/>
      <c r="E54" s="2"/>
      <c r="F54" s="2"/>
      <c r="H54" s="2"/>
      <c r="I54" s="2"/>
    </row>
    <row r="55" spans="1:9" x14ac:dyDescent="0.25">
      <c r="A55" s="46" t="s">
        <v>1</v>
      </c>
      <c r="B55" s="47" t="str">
        <f>'AMS Wien'!$B$6</f>
        <v>akt. Monat</v>
      </c>
      <c r="C55" s="47" t="str">
        <f>'AMS Wien'!$C$6</f>
        <v>akt. Monat Vorjahr</v>
      </c>
      <c r="E55" s="47" t="str">
        <f>'AMS Wien'!$B$6</f>
        <v>akt. Monat</v>
      </c>
      <c r="F55" s="47" t="str">
        <f>'AMS Wien'!$C$6</f>
        <v>akt. Monat Vorjahr</v>
      </c>
      <c r="H55" s="47" t="str">
        <f>'AMS Wien'!$B$6</f>
        <v>akt. Monat</v>
      </c>
      <c r="I55" s="47" t="str">
        <f>'AMS Wien'!$C$6</f>
        <v>akt. Monat Vorjahr</v>
      </c>
    </row>
    <row r="56" spans="1:9" s="38" customFormat="1" ht="15.75" thickBot="1" x14ac:dyDescent="0.3">
      <c r="A56" s="50"/>
      <c r="B56" s="48">
        <f>'AMS Wien'!B56</f>
        <v>46113</v>
      </c>
      <c r="C56" s="48">
        <f>'AMS Wien'!C56</f>
        <v>45750</v>
      </c>
      <c r="E56" s="48">
        <f>B56</f>
        <v>46113</v>
      </c>
      <c r="F56" s="48">
        <f>C56</f>
        <v>45750</v>
      </c>
      <c r="H56" s="48">
        <f>B56</f>
        <v>46113</v>
      </c>
      <c r="I56" s="48">
        <f>C56</f>
        <v>45750</v>
      </c>
    </row>
    <row r="57" spans="1:9" ht="15.75" thickTop="1" x14ac:dyDescent="0.25">
      <c r="A57" s="13" t="s">
        <v>2</v>
      </c>
      <c r="B57" s="14">
        <f>DWH!C29</f>
        <v>68729</v>
      </c>
      <c r="C57" s="14">
        <f>DWH!D29</f>
        <v>68826</v>
      </c>
      <c r="E57" s="14">
        <f>'1.Bezirk'!B57+'2.Bezirk'!B57+'3.Bezirk'!B57+'4.Bezirk'!B57+'5.Bezirk'!B57+'6.Bezirk'!B57+'7.Bezirk'!B57+'8.Bezirk'!B57+'9.Bezirk'!B57+'10.Bezirk'!B57+'11.Bezirk'!B57+'12.Bezirk'!B57+'13.Bezirk'!B57+'14.Bezirk'!B57+'15.Bezirk'!B57+'16.Bezirk'!B57+'17.Bezirk'!B57+'18.Bezirk'!B57+'19.Bezirk'!B57+'20.Bezirk'!B57+'21.Bezirk'!B57+'22.Bezirk'!B57+'23.Bezirk'!B57</f>
        <v>68729</v>
      </c>
      <c r="F57" s="14">
        <f>'1.Bezirk'!C57+'2.Bezirk'!C57+'3.Bezirk'!C57+'4.Bezirk'!C57+'5.Bezirk'!C57+'6.Bezirk'!C57+'7.Bezirk'!C57+'8.Bezirk'!C57+'9.Bezirk'!C57+'10.Bezirk'!C57+'11.Bezirk'!C57+'12.Bezirk'!C57+'13.Bezirk'!C57+'14.Bezirk'!C57+'15.Bezirk'!C57+'16.Bezirk'!C57+'17.Bezirk'!C57+'18.Bezirk'!C57+'19.Bezirk'!C57+'20.Bezirk'!C57+'21.Bezirk'!C57+'22.Bezirk'!C57+'23.Bezirk'!C57</f>
        <v>68826</v>
      </c>
      <c r="H57" s="14">
        <f>B57-E57</f>
        <v>0</v>
      </c>
      <c r="I57" s="14">
        <f>C57-F57</f>
        <v>0</v>
      </c>
    </row>
    <row r="58" spans="1:9" x14ac:dyDescent="0.25">
      <c r="A58" s="10" t="s">
        <v>3</v>
      </c>
      <c r="B58" s="14">
        <f>DWH!C30</f>
        <v>6863</v>
      </c>
      <c r="C58" s="14">
        <f>DWH!D30</f>
        <v>6942</v>
      </c>
      <c r="E58" s="14">
        <f>'1.Bezirk'!B58+'2.Bezirk'!B58+'3.Bezirk'!B58+'4.Bezirk'!B58+'5.Bezirk'!B58+'6.Bezirk'!B58+'7.Bezirk'!B58+'8.Bezirk'!B58+'9.Bezirk'!B58+'10.Bezirk'!B58+'11.Bezirk'!B58+'12.Bezirk'!B58+'13.Bezirk'!B58+'14.Bezirk'!B58+'15.Bezirk'!B58+'16.Bezirk'!B58+'17.Bezirk'!B58+'18.Bezirk'!B58+'19.Bezirk'!B58+'20.Bezirk'!B58+'21.Bezirk'!B58+'22.Bezirk'!B58+'23.Bezirk'!B58</f>
        <v>6863</v>
      </c>
      <c r="F58" s="14">
        <f>'1.Bezirk'!C58+'2.Bezirk'!C58+'3.Bezirk'!C58+'4.Bezirk'!C58+'5.Bezirk'!C58+'6.Bezirk'!C58+'7.Bezirk'!C58+'8.Bezirk'!C58+'9.Bezirk'!C58+'10.Bezirk'!C58+'11.Bezirk'!C58+'12.Bezirk'!C58+'13.Bezirk'!C58+'14.Bezirk'!C58+'15.Bezirk'!C58+'16.Bezirk'!C58+'17.Bezirk'!C58+'18.Bezirk'!C58+'19.Bezirk'!C58+'20.Bezirk'!C58+'21.Bezirk'!C58+'22.Bezirk'!C58+'23.Bezirk'!C58</f>
        <v>6942</v>
      </c>
      <c r="H58" s="14">
        <f t="shared" ref="H58:H68" si="7">B58-E58</f>
        <v>0</v>
      </c>
      <c r="I58" s="14">
        <f t="shared" ref="I58:I68" si="8">C58-F58</f>
        <v>0</v>
      </c>
    </row>
    <row r="59" spans="1:9" x14ac:dyDescent="0.25">
      <c r="A59" s="10" t="s">
        <v>103</v>
      </c>
      <c r="B59" s="14">
        <f>DWH!C31</f>
        <v>41712</v>
      </c>
      <c r="C59" s="14">
        <f>DWH!D31</f>
        <v>42283</v>
      </c>
      <c r="E59" s="14">
        <f>'1.Bezirk'!B59+'2.Bezirk'!B59+'3.Bezirk'!B59+'4.Bezirk'!B59+'5.Bezirk'!B59+'6.Bezirk'!B59+'7.Bezirk'!B59+'8.Bezirk'!B59+'9.Bezirk'!B59+'10.Bezirk'!B59+'11.Bezirk'!B59+'12.Bezirk'!B59+'13.Bezirk'!B59+'14.Bezirk'!B59+'15.Bezirk'!B59+'16.Bezirk'!B59+'17.Bezirk'!B59+'18.Bezirk'!B59+'19.Bezirk'!B59+'20.Bezirk'!B59+'21.Bezirk'!B59+'22.Bezirk'!B59+'23.Bezirk'!B59</f>
        <v>41712</v>
      </c>
      <c r="F59" s="14">
        <f>'1.Bezirk'!C59+'2.Bezirk'!C59+'3.Bezirk'!C59+'4.Bezirk'!C59+'5.Bezirk'!C59+'6.Bezirk'!C59+'7.Bezirk'!C59+'8.Bezirk'!C59+'9.Bezirk'!C59+'10.Bezirk'!C59+'11.Bezirk'!C59+'12.Bezirk'!C59+'13.Bezirk'!C59+'14.Bezirk'!C59+'15.Bezirk'!C59+'16.Bezirk'!C59+'17.Bezirk'!C59+'18.Bezirk'!C59+'19.Bezirk'!C59+'20.Bezirk'!C59+'21.Bezirk'!C59+'22.Bezirk'!C59+'23.Bezirk'!C59</f>
        <v>42283</v>
      </c>
      <c r="H59" s="14">
        <f t="shared" si="7"/>
        <v>0</v>
      </c>
      <c r="I59" s="14">
        <f t="shared" si="8"/>
        <v>0</v>
      </c>
    </row>
    <row r="60" spans="1:9" x14ac:dyDescent="0.25">
      <c r="A60" s="10" t="s">
        <v>104</v>
      </c>
      <c r="B60" s="14">
        <f>DWH!C32</f>
        <v>20154</v>
      </c>
      <c r="C60" s="14">
        <f>DWH!D32</f>
        <v>19601</v>
      </c>
      <c r="E60" s="14">
        <f>'1.Bezirk'!B60+'2.Bezirk'!B60+'3.Bezirk'!B60+'4.Bezirk'!B60+'5.Bezirk'!B60+'6.Bezirk'!B60+'7.Bezirk'!B60+'8.Bezirk'!B60+'9.Bezirk'!B60+'10.Bezirk'!B60+'11.Bezirk'!B60+'12.Bezirk'!B60+'13.Bezirk'!B60+'14.Bezirk'!B60+'15.Bezirk'!B60+'16.Bezirk'!B60+'17.Bezirk'!B60+'18.Bezirk'!B60+'19.Bezirk'!B60+'20.Bezirk'!B60+'21.Bezirk'!B60+'22.Bezirk'!B60+'23.Bezirk'!B60</f>
        <v>20154</v>
      </c>
      <c r="F60" s="14">
        <f>'1.Bezirk'!C60+'2.Bezirk'!C60+'3.Bezirk'!C60+'4.Bezirk'!C60+'5.Bezirk'!C60+'6.Bezirk'!C60+'7.Bezirk'!C60+'8.Bezirk'!C60+'9.Bezirk'!C60+'10.Bezirk'!C60+'11.Bezirk'!C60+'12.Bezirk'!C60+'13.Bezirk'!C60+'14.Bezirk'!C60+'15.Bezirk'!C60+'16.Bezirk'!C60+'17.Bezirk'!C60+'18.Bezirk'!C60+'19.Bezirk'!C60+'20.Bezirk'!C60+'21.Bezirk'!C60+'22.Bezirk'!C60+'23.Bezirk'!C60</f>
        <v>19601</v>
      </c>
      <c r="H60" s="14">
        <f t="shared" si="7"/>
        <v>0</v>
      </c>
      <c r="I60" s="14">
        <f t="shared" si="8"/>
        <v>0</v>
      </c>
    </row>
    <row r="61" spans="1:9" x14ac:dyDescent="0.25">
      <c r="A61" s="10" t="s">
        <v>4</v>
      </c>
      <c r="B61" s="14">
        <f>DWH!C33</f>
        <v>31723</v>
      </c>
      <c r="C61" s="14">
        <f>DWH!D33</f>
        <v>33283</v>
      </c>
      <c r="E61" s="14">
        <f>'1.Bezirk'!B61+'2.Bezirk'!B61+'3.Bezirk'!B61+'4.Bezirk'!B61+'5.Bezirk'!B61+'6.Bezirk'!B61+'7.Bezirk'!B61+'8.Bezirk'!B61+'9.Bezirk'!B61+'10.Bezirk'!B61+'11.Bezirk'!B61+'12.Bezirk'!B61+'13.Bezirk'!B61+'14.Bezirk'!B61+'15.Bezirk'!B61+'16.Bezirk'!B61+'17.Bezirk'!B61+'18.Bezirk'!B61+'19.Bezirk'!B61+'20.Bezirk'!B61+'21.Bezirk'!B61+'22.Bezirk'!B61+'23.Bezirk'!B61</f>
        <v>31723</v>
      </c>
      <c r="F61" s="14">
        <f>'1.Bezirk'!C61+'2.Bezirk'!C61+'3.Bezirk'!C61+'4.Bezirk'!C61+'5.Bezirk'!C61+'6.Bezirk'!C61+'7.Bezirk'!C61+'8.Bezirk'!C61+'9.Bezirk'!C61+'10.Bezirk'!C61+'11.Bezirk'!C61+'12.Bezirk'!C61+'13.Bezirk'!C61+'14.Bezirk'!C61+'15.Bezirk'!C61+'16.Bezirk'!C61+'17.Bezirk'!C61+'18.Bezirk'!C61+'19.Bezirk'!C61+'20.Bezirk'!C61+'21.Bezirk'!C61+'22.Bezirk'!C61+'23.Bezirk'!C61</f>
        <v>33283</v>
      </c>
      <c r="H61" s="14">
        <f t="shared" si="7"/>
        <v>0</v>
      </c>
      <c r="I61" s="14">
        <f t="shared" si="8"/>
        <v>0</v>
      </c>
    </row>
    <row r="62" spans="1:9" x14ac:dyDescent="0.25">
      <c r="A62" s="10" t="s">
        <v>5</v>
      </c>
      <c r="B62" s="14">
        <f>DWH!C34</f>
        <v>33917</v>
      </c>
      <c r="C62" s="14">
        <f>DWH!D34</f>
        <v>35433</v>
      </c>
      <c r="E62" s="14">
        <f>'1.Bezirk'!B62+'2.Bezirk'!B62+'3.Bezirk'!B62+'4.Bezirk'!B62+'5.Bezirk'!B62+'6.Bezirk'!B62+'7.Bezirk'!B62+'8.Bezirk'!B62+'9.Bezirk'!B62+'10.Bezirk'!B62+'11.Bezirk'!B62+'12.Bezirk'!B62+'13.Bezirk'!B62+'14.Bezirk'!B62+'15.Bezirk'!B62+'16.Bezirk'!B62+'17.Bezirk'!B62+'18.Bezirk'!B62+'19.Bezirk'!B62+'20.Bezirk'!B62+'21.Bezirk'!B62+'22.Bezirk'!B62+'23.Bezirk'!B62</f>
        <v>33917</v>
      </c>
      <c r="F62" s="14">
        <f>'1.Bezirk'!C62+'2.Bezirk'!C62+'3.Bezirk'!C62+'4.Bezirk'!C62+'5.Bezirk'!C62+'6.Bezirk'!C62+'7.Bezirk'!C62+'8.Bezirk'!C62+'9.Bezirk'!C62+'10.Bezirk'!C62+'11.Bezirk'!C62+'12.Bezirk'!C62+'13.Bezirk'!C62+'14.Bezirk'!C62+'15.Bezirk'!C62+'16.Bezirk'!C62+'17.Bezirk'!C62+'18.Bezirk'!C62+'19.Bezirk'!C62+'20.Bezirk'!C62+'21.Bezirk'!C62+'22.Bezirk'!C62+'23.Bezirk'!C62</f>
        <v>35433</v>
      </c>
      <c r="H62" s="14">
        <f t="shared" si="7"/>
        <v>0</v>
      </c>
      <c r="I62" s="14">
        <f t="shared" si="8"/>
        <v>0</v>
      </c>
    </row>
    <row r="63" spans="1:9" x14ac:dyDescent="0.25">
      <c r="A63" s="10" t="s">
        <v>6</v>
      </c>
      <c r="B63" s="14">
        <f>DWH!C35</f>
        <v>10676</v>
      </c>
      <c r="C63" s="14">
        <f>DWH!D35</f>
        <v>10079</v>
      </c>
      <c r="E63" s="14">
        <f>'1.Bezirk'!B63+'2.Bezirk'!B63+'3.Bezirk'!B63+'4.Bezirk'!B63+'5.Bezirk'!B63+'6.Bezirk'!B63+'7.Bezirk'!B63+'8.Bezirk'!B63+'9.Bezirk'!B63+'10.Bezirk'!B63+'11.Bezirk'!B63+'12.Bezirk'!B63+'13.Bezirk'!B63+'14.Bezirk'!B63+'15.Bezirk'!B63+'16.Bezirk'!B63+'17.Bezirk'!B63+'18.Bezirk'!B63+'19.Bezirk'!B63+'20.Bezirk'!B63+'21.Bezirk'!B63+'22.Bezirk'!B63+'23.Bezirk'!B63</f>
        <v>10676</v>
      </c>
      <c r="F63" s="14">
        <f>'1.Bezirk'!C63+'2.Bezirk'!C63+'3.Bezirk'!C63+'4.Bezirk'!C63+'5.Bezirk'!C63+'6.Bezirk'!C63+'7.Bezirk'!C63+'8.Bezirk'!C63+'9.Bezirk'!C63+'10.Bezirk'!C63+'11.Bezirk'!C63+'12.Bezirk'!C63+'13.Bezirk'!C63+'14.Bezirk'!C63+'15.Bezirk'!C63+'16.Bezirk'!C63+'17.Bezirk'!C63+'18.Bezirk'!C63+'19.Bezirk'!C63+'20.Bezirk'!C63+'21.Bezirk'!C63+'22.Bezirk'!C63+'23.Bezirk'!C63</f>
        <v>10079</v>
      </c>
      <c r="H63" s="14">
        <f t="shared" si="7"/>
        <v>0</v>
      </c>
      <c r="I63" s="14">
        <f t="shared" si="8"/>
        <v>0</v>
      </c>
    </row>
    <row r="64" spans="1:9" x14ac:dyDescent="0.25">
      <c r="A64" s="10" t="s">
        <v>7</v>
      </c>
      <c r="B64" s="14">
        <f>DWH!C36</f>
        <v>1719</v>
      </c>
      <c r="C64" s="14">
        <f>DWH!D36</f>
        <v>1465</v>
      </c>
      <c r="E64" s="14">
        <f>'1.Bezirk'!B64+'2.Bezirk'!B64+'3.Bezirk'!B64+'4.Bezirk'!B64+'5.Bezirk'!B64+'6.Bezirk'!B64+'7.Bezirk'!B64+'8.Bezirk'!B64+'9.Bezirk'!B64+'10.Bezirk'!B64+'11.Bezirk'!B64+'12.Bezirk'!B64+'13.Bezirk'!B64+'14.Bezirk'!B64+'15.Bezirk'!B64+'16.Bezirk'!B64+'17.Bezirk'!B64+'18.Bezirk'!B64+'19.Bezirk'!B64+'20.Bezirk'!B64+'21.Bezirk'!B64+'22.Bezirk'!B64+'23.Bezirk'!B64</f>
        <v>1719</v>
      </c>
      <c r="F64" s="14">
        <f>'1.Bezirk'!C64+'2.Bezirk'!C64+'3.Bezirk'!C64+'4.Bezirk'!C64+'5.Bezirk'!C64+'6.Bezirk'!C64+'7.Bezirk'!C64+'8.Bezirk'!C64+'9.Bezirk'!C64+'10.Bezirk'!C64+'11.Bezirk'!C64+'12.Bezirk'!C64+'13.Bezirk'!C64+'14.Bezirk'!C64+'15.Bezirk'!C64+'16.Bezirk'!C64+'17.Bezirk'!C64+'18.Bezirk'!C64+'19.Bezirk'!C64+'20.Bezirk'!C64+'21.Bezirk'!C64+'22.Bezirk'!C64+'23.Bezirk'!C64</f>
        <v>1465</v>
      </c>
      <c r="H64" s="14">
        <f t="shared" si="7"/>
        <v>0</v>
      </c>
      <c r="I64" s="14">
        <f t="shared" si="8"/>
        <v>0</v>
      </c>
    </row>
    <row r="65" spans="1:9" x14ac:dyDescent="0.25">
      <c r="A65" s="10" t="s">
        <v>8</v>
      </c>
      <c r="B65" s="14">
        <f>DWH!C37</f>
        <v>28956</v>
      </c>
      <c r="C65" s="14">
        <f>DWH!D37</f>
        <v>25614</v>
      </c>
      <c r="E65" s="14">
        <f>'1.Bezirk'!B65+'2.Bezirk'!B65+'3.Bezirk'!B65+'4.Bezirk'!B65+'5.Bezirk'!B65+'6.Bezirk'!B65+'7.Bezirk'!B65+'8.Bezirk'!B65+'9.Bezirk'!B65+'10.Bezirk'!B65+'11.Bezirk'!B65+'12.Bezirk'!B65+'13.Bezirk'!B65+'14.Bezirk'!B65+'15.Bezirk'!B65+'16.Bezirk'!B65+'17.Bezirk'!B65+'18.Bezirk'!B65+'19.Bezirk'!B65+'20.Bezirk'!B65+'21.Bezirk'!B65+'22.Bezirk'!B65+'23.Bezirk'!B65</f>
        <v>28956</v>
      </c>
      <c r="F65" s="14">
        <f>'1.Bezirk'!C65+'2.Bezirk'!C65+'3.Bezirk'!C65+'4.Bezirk'!C65+'5.Bezirk'!C65+'6.Bezirk'!C65+'7.Bezirk'!C65+'8.Bezirk'!C65+'9.Bezirk'!C65+'10.Bezirk'!C65+'11.Bezirk'!C65+'12.Bezirk'!C65+'13.Bezirk'!C65+'14.Bezirk'!C65+'15.Bezirk'!C65+'16.Bezirk'!C65+'17.Bezirk'!C65+'18.Bezirk'!C65+'19.Bezirk'!C65+'20.Bezirk'!C65+'21.Bezirk'!C65+'22.Bezirk'!C65+'23.Bezirk'!C65</f>
        <v>25614</v>
      </c>
      <c r="H65" s="14">
        <f t="shared" si="7"/>
        <v>0</v>
      </c>
      <c r="I65" s="14">
        <f t="shared" si="8"/>
        <v>0</v>
      </c>
    </row>
    <row r="66" spans="1:9" x14ac:dyDescent="0.25">
      <c r="A66" s="10" t="s">
        <v>9</v>
      </c>
      <c r="B66" s="14">
        <f>DWH!C38</f>
        <v>15131</v>
      </c>
      <c r="C66" s="14">
        <f>DWH!D38</f>
        <v>12329</v>
      </c>
      <c r="E66" s="14">
        <f>'1.Bezirk'!B66+'2.Bezirk'!B66+'3.Bezirk'!B66+'4.Bezirk'!B66+'5.Bezirk'!B66+'6.Bezirk'!B66+'7.Bezirk'!B66+'8.Bezirk'!B66+'9.Bezirk'!B66+'10.Bezirk'!B66+'11.Bezirk'!B66+'12.Bezirk'!B66+'13.Bezirk'!B66+'14.Bezirk'!B66+'15.Bezirk'!B66+'16.Bezirk'!B66+'17.Bezirk'!B66+'18.Bezirk'!B66+'19.Bezirk'!B66+'20.Bezirk'!B66+'21.Bezirk'!B66+'22.Bezirk'!B66+'23.Bezirk'!B66</f>
        <v>15131</v>
      </c>
      <c r="F66" s="14">
        <f>'1.Bezirk'!C66+'2.Bezirk'!C66+'3.Bezirk'!C66+'4.Bezirk'!C66+'5.Bezirk'!C66+'6.Bezirk'!C66+'7.Bezirk'!C66+'8.Bezirk'!C66+'9.Bezirk'!C66+'10.Bezirk'!C66+'11.Bezirk'!C66+'12.Bezirk'!C66+'13.Bezirk'!C66+'14.Bezirk'!C66+'15.Bezirk'!C66+'16.Bezirk'!C66+'17.Bezirk'!C66+'18.Bezirk'!C66+'19.Bezirk'!C66+'20.Bezirk'!C66+'21.Bezirk'!C66+'22.Bezirk'!C66+'23.Bezirk'!C66</f>
        <v>12329</v>
      </c>
      <c r="H66" s="14">
        <f t="shared" si="7"/>
        <v>0</v>
      </c>
      <c r="I66" s="14">
        <f t="shared" si="8"/>
        <v>0</v>
      </c>
    </row>
    <row r="67" spans="1:9" x14ac:dyDescent="0.25">
      <c r="A67" s="10" t="s">
        <v>10</v>
      </c>
      <c r="B67" s="14">
        <f>DWH!C39</f>
        <v>46639</v>
      </c>
      <c r="C67" s="14">
        <f>DWH!D39</f>
        <v>48314</v>
      </c>
      <c r="E67" s="14">
        <f>'1.Bezirk'!B67+'2.Bezirk'!B67+'3.Bezirk'!B67+'4.Bezirk'!B67+'5.Bezirk'!B67+'6.Bezirk'!B67+'7.Bezirk'!B67+'8.Bezirk'!B67+'9.Bezirk'!B67+'10.Bezirk'!B67+'11.Bezirk'!B67+'12.Bezirk'!B67+'13.Bezirk'!B67+'14.Bezirk'!B67+'15.Bezirk'!B67+'16.Bezirk'!B67+'17.Bezirk'!B67+'18.Bezirk'!B67+'19.Bezirk'!B67+'20.Bezirk'!B67+'21.Bezirk'!B67+'22.Bezirk'!B67+'23.Bezirk'!B67</f>
        <v>46639</v>
      </c>
      <c r="F67" s="14">
        <f>'1.Bezirk'!C67+'2.Bezirk'!C67+'3.Bezirk'!C67+'4.Bezirk'!C67+'5.Bezirk'!C67+'6.Bezirk'!C67+'7.Bezirk'!C67+'8.Bezirk'!C67+'9.Bezirk'!C67+'10.Bezirk'!C67+'11.Bezirk'!C67+'12.Bezirk'!C67+'13.Bezirk'!C67+'14.Bezirk'!C67+'15.Bezirk'!C67+'16.Bezirk'!C67+'17.Bezirk'!C67+'18.Bezirk'!C67+'19.Bezirk'!C67+'20.Bezirk'!C67+'21.Bezirk'!C67+'22.Bezirk'!C67+'23.Bezirk'!C67</f>
        <v>48314</v>
      </c>
      <c r="H67" s="14">
        <f t="shared" si="7"/>
        <v>0</v>
      </c>
      <c r="I67" s="14">
        <f t="shared" si="8"/>
        <v>0</v>
      </c>
    </row>
    <row r="68" spans="1:9" x14ac:dyDescent="0.25">
      <c r="A68" s="10" t="s">
        <v>11</v>
      </c>
      <c r="B68" s="14">
        <f>DWH!C40</f>
        <v>18875</v>
      </c>
      <c r="C68" s="14">
        <f>DWH!D40</f>
        <v>18305</v>
      </c>
      <c r="E68" s="14">
        <f>'1.Bezirk'!B68+'2.Bezirk'!B68+'3.Bezirk'!B68+'4.Bezirk'!B68+'5.Bezirk'!B68+'6.Bezirk'!B68+'7.Bezirk'!B68+'8.Bezirk'!B68+'9.Bezirk'!B68+'10.Bezirk'!B68+'11.Bezirk'!B68+'12.Bezirk'!B68+'13.Bezirk'!B68+'14.Bezirk'!B68+'15.Bezirk'!B68+'16.Bezirk'!B68+'17.Bezirk'!B68+'18.Bezirk'!B68+'19.Bezirk'!B68+'20.Bezirk'!B68+'21.Bezirk'!B68+'22.Bezirk'!B68+'23.Bezirk'!B68</f>
        <v>18875</v>
      </c>
      <c r="F68" s="14">
        <f>'1.Bezirk'!C68+'2.Bezirk'!C68+'3.Bezirk'!C68+'4.Bezirk'!C68+'5.Bezirk'!C68+'6.Bezirk'!C68+'7.Bezirk'!C68+'8.Bezirk'!C68+'9.Bezirk'!C68+'10.Bezirk'!C68+'11.Bezirk'!C68+'12.Bezirk'!C68+'13.Bezirk'!C68+'14.Bezirk'!C68+'15.Bezirk'!C68+'16.Bezirk'!C68+'17.Bezirk'!C68+'18.Bezirk'!C68+'19.Bezirk'!C68+'20.Bezirk'!C68+'21.Bezirk'!C68+'22.Bezirk'!C68+'23.Bezirk'!C68</f>
        <v>18305</v>
      </c>
      <c r="H68" s="14">
        <f t="shared" si="7"/>
        <v>0</v>
      </c>
      <c r="I68" s="14">
        <f t="shared" si="8"/>
        <v>0</v>
      </c>
    </row>
    <row r="69" spans="1:9" x14ac:dyDescent="0.25">
      <c r="A69" s="10" t="s">
        <v>12</v>
      </c>
      <c r="B69" s="14">
        <f>DWH!C66</f>
        <v>12433</v>
      </c>
      <c r="C69" s="14">
        <f>DWH!D66</f>
        <v>13233</v>
      </c>
      <c r="E69" s="14">
        <f>'1.Bezirk'!B69+'2.Bezirk'!B69+'3.Bezirk'!B69+'4.Bezirk'!B69+'5.Bezirk'!B69+'6.Bezirk'!B69+'7.Bezirk'!B69+'8.Bezirk'!B69+'9.Bezirk'!B69+'10.Bezirk'!B69+'11.Bezirk'!B69+'12.Bezirk'!B69+'13.Bezirk'!B69+'14.Bezirk'!B69+'15.Bezirk'!B69+'16.Bezirk'!B69+'17.Bezirk'!B69+'18.Bezirk'!B69+'19.Bezirk'!B69+'20.Bezirk'!B69+'21.Bezirk'!B69+'22.Bezirk'!B69+'23.Bezirk'!B69</f>
        <v>12433</v>
      </c>
      <c r="F69" s="14">
        <f>'1.Bezirk'!C69+'2.Bezirk'!C69+'3.Bezirk'!C69+'4.Bezirk'!C69+'5.Bezirk'!C69+'6.Bezirk'!C69+'7.Bezirk'!C69+'8.Bezirk'!C69+'9.Bezirk'!C69+'10.Bezirk'!C69+'11.Bezirk'!C69+'12.Bezirk'!C69+'13.Bezirk'!C69+'14.Bezirk'!C69+'15.Bezirk'!C69+'16.Bezirk'!C69+'17.Bezirk'!C69+'18.Bezirk'!C69+'19.Bezirk'!C69+'20.Bezirk'!C69+'21.Bezirk'!C69+'22.Bezirk'!C69+'23.Bezirk'!C69</f>
        <v>13233</v>
      </c>
      <c r="H69" s="14">
        <f t="shared" ref="H69:I73" si="9">B69-E69</f>
        <v>0</v>
      </c>
      <c r="I69" s="14">
        <f t="shared" si="9"/>
        <v>0</v>
      </c>
    </row>
    <row r="70" spans="1:9" ht="15.75" thickBot="1" x14ac:dyDescent="0.3">
      <c r="A70" s="10" t="s">
        <v>13</v>
      </c>
      <c r="B70" s="14">
        <f>DWH!C67</f>
        <v>17410</v>
      </c>
      <c r="C70" s="14">
        <f>DWH!D67</f>
        <v>18006</v>
      </c>
      <c r="E70" s="14">
        <f>'1.Bezirk'!B70+'2.Bezirk'!B70+'3.Bezirk'!B70+'4.Bezirk'!B70+'5.Bezirk'!B70+'6.Bezirk'!B70+'7.Bezirk'!B70+'8.Bezirk'!B70+'9.Bezirk'!B70+'10.Bezirk'!B70+'11.Bezirk'!B70+'12.Bezirk'!B70+'13.Bezirk'!B70+'14.Bezirk'!B70+'15.Bezirk'!B70+'16.Bezirk'!B70+'17.Bezirk'!B70+'18.Bezirk'!B70+'19.Bezirk'!B70+'20.Bezirk'!B70+'21.Bezirk'!B70+'22.Bezirk'!B70+'23.Bezirk'!B70</f>
        <v>17410</v>
      </c>
      <c r="F70" s="14">
        <f>'1.Bezirk'!C70+'2.Bezirk'!C70+'3.Bezirk'!C70+'4.Bezirk'!C70+'5.Bezirk'!C70+'6.Bezirk'!C70+'7.Bezirk'!C70+'8.Bezirk'!C70+'9.Bezirk'!C70+'10.Bezirk'!C70+'11.Bezirk'!C70+'12.Bezirk'!C70+'13.Bezirk'!C70+'14.Bezirk'!C70+'15.Bezirk'!C70+'16.Bezirk'!C70+'17.Bezirk'!C70+'18.Bezirk'!C70+'19.Bezirk'!C70+'20.Bezirk'!C70+'21.Bezirk'!C70+'22.Bezirk'!C70+'23.Bezirk'!C70</f>
        <v>18006</v>
      </c>
      <c r="H70" s="14">
        <f t="shared" si="9"/>
        <v>0</v>
      </c>
      <c r="I70" s="14">
        <f t="shared" si="9"/>
        <v>0</v>
      </c>
    </row>
    <row r="71" spans="1:9" ht="16.5" thickTop="1" thickBot="1" x14ac:dyDescent="0.3">
      <c r="A71" s="21" t="s">
        <v>17</v>
      </c>
      <c r="B71" s="22">
        <f>DWH!B75</f>
        <v>2299</v>
      </c>
      <c r="C71" s="22">
        <f>DWH!C75</f>
        <v>2047</v>
      </c>
      <c r="E71" s="22">
        <f>'1.Bezirk'!B71+'2.Bezirk'!B71+'3.Bezirk'!B71+'4.Bezirk'!B71+'5.Bezirk'!B71+'6.Bezirk'!B71+'7.Bezirk'!B71+'8.Bezirk'!B71+'9.Bezirk'!B71+'10.Bezirk'!B71+'11.Bezirk'!B71+'12.Bezirk'!B71+'13.Bezirk'!B71+'14.Bezirk'!B71+'15.Bezirk'!B71+'16.Bezirk'!B71+'17.Bezirk'!B71+'18.Bezirk'!B71+'19.Bezirk'!B71+'20.Bezirk'!B71+'21.Bezirk'!B71+'22.Bezirk'!B71+'23.Bezirk'!B71</f>
        <v>2299</v>
      </c>
      <c r="F71" s="22">
        <f>'1.Bezirk'!C71+'2.Bezirk'!C71+'3.Bezirk'!C71+'4.Bezirk'!C71+'5.Bezirk'!C71+'6.Bezirk'!C71+'7.Bezirk'!C71+'8.Bezirk'!C71+'9.Bezirk'!C71+'10.Bezirk'!C71+'11.Bezirk'!C71+'12.Bezirk'!C71+'13.Bezirk'!C71+'14.Bezirk'!C71+'15.Bezirk'!C71+'16.Bezirk'!C71+'17.Bezirk'!C71+'18.Bezirk'!C71+'19.Bezirk'!C71+'20.Bezirk'!C71+'21.Bezirk'!C71+'22.Bezirk'!C71+'23.Bezirk'!C71</f>
        <v>2047</v>
      </c>
      <c r="H71" s="22">
        <f t="shared" si="9"/>
        <v>0</v>
      </c>
      <c r="I71" s="22">
        <f t="shared" si="9"/>
        <v>0</v>
      </c>
    </row>
    <row r="72" spans="1:9" ht="15.75" thickTop="1" x14ac:dyDescent="0.25">
      <c r="A72" s="13" t="s">
        <v>19</v>
      </c>
      <c r="B72" s="20">
        <f>DWH!C108</f>
        <v>3607</v>
      </c>
      <c r="C72" s="20">
        <f>DWH!D108</f>
        <v>4339</v>
      </c>
      <c r="E72" s="20">
        <f>'1.Bezirk'!B72+'2.Bezirk'!B72+'3.Bezirk'!B72+'4.Bezirk'!B72+'5.Bezirk'!B72+'6.Bezirk'!B72+'7.Bezirk'!B72+'8.Bezirk'!B72+'9.Bezirk'!B72+'10.Bezirk'!B72+'11.Bezirk'!B72+'12.Bezirk'!B72+'13.Bezirk'!B72+'14.Bezirk'!B72+'15.Bezirk'!B72+'16.Bezirk'!B72+'17.Bezirk'!B72+'18.Bezirk'!B72+'19.Bezirk'!B72+'20.Bezirk'!B72+'21.Bezirk'!B72+'22.Bezirk'!B72+'23.Bezirk'!B72</f>
        <v>3607</v>
      </c>
      <c r="F72" s="20">
        <f>'1.Bezirk'!C72+'2.Bezirk'!C72+'3.Bezirk'!C72+'4.Bezirk'!C72+'5.Bezirk'!C72+'6.Bezirk'!C72+'7.Bezirk'!C72+'8.Bezirk'!C72+'9.Bezirk'!C72+'10.Bezirk'!C72+'11.Bezirk'!C72+'12.Bezirk'!C72+'13.Bezirk'!C72+'14.Bezirk'!C72+'15.Bezirk'!C72+'16.Bezirk'!C72+'17.Bezirk'!C72+'18.Bezirk'!C72+'19.Bezirk'!C72+'20.Bezirk'!C72+'21.Bezirk'!C72+'22.Bezirk'!C72+'23.Bezirk'!C72</f>
        <v>4339</v>
      </c>
      <c r="H72" s="20">
        <f t="shared" si="9"/>
        <v>0</v>
      </c>
      <c r="I72" s="20">
        <f t="shared" si="9"/>
        <v>0</v>
      </c>
    </row>
    <row r="73" spans="1:9" x14ac:dyDescent="0.25">
      <c r="A73" s="10" t="s">
        <v>20</v>
      </c>
      <c r="B73" s="20">
        <f>DWH!C109</f>
        <v>16877</v>
      </c>
      <c r="C73" s="20">
        <f>DWH!D109</f>
        <v>20549</v>
      </c>
      <c r="E73" s="20">
        <f>'1.Bezirk'!B73+'2.Bezirk'!B73+'3.Bezirk'!B73+'4.Bezirk'!B73+'5.Bezirk'!B73+'6.Bezirk'!B73+'7.Bezirk'!B73+'8.Bezirk'!B73+'9.Bezirk'!B73+'10.Bezirk'!B73+'11.Bezirk'!B73+'12.Bezirk'!B73+'13.Bezirk'!B73+'14.Bezirk'!B73+'15.Bezirk'!B73+'16.Bezirk'!B73+'17.Bezirk'!B73+'18.Bezirk'!B73+'19.Bezirk'!B73+'20.Bezirk'!B73+'21.Bezirk'!B73+'22.Bezirk'!B73+'23.Bezirk'!B73</f>
        <v>16877</v>
      </c>
      <c r="F73" s="20">
        <f>'1.Bezirk'!C73+'2.Bezirk'!C73+'3.Bezirk'!C73+'4.Bezirk'!C73+'5.Bezirk'!C73+'6.Bezirk'!C73+'7.Bezirk'!C73+'8.Bezirk'!C73+'9.Bezirk'!C73+'10.Bezirk'!C73+'11.Bezirk'!C73+'12.Bezirk'!C73+'13.Bezirk'!C73+'14.Bezirk'!C73+'15.Bezirk'!C73+'16.Bezirk'!C73+'17.Bezirk'!C73+'18.Bezirk'!C73+'19.Bezirk'!C73+'20.Bezirk'!C73+'21.Bezirk'!C73+'22.Bezirk'!C73+'23.Bezirk'!C73</f>
        <v>20549</v>
      </c>
      <c r="H73" s="20">
        <f t="shared" si="9"/>
        <v>0</v>
      </c>
      <c r="I73" s="20">
        <f t="shared" si="9"/>
        <v>0</v>
      </c>
    </row>
    <row r="74" spans="1:9" x14ac:dyDescent="0.25">
      <c r="A74" s="7" t="s">
        <v>21</v>
      </c>
      <c r="B74" s="5"/>
      <c r="C74" s="5"/>
      <c r="E74" s="5"/>
      <c r="F74" s="5"/>
      <c r="H74" s="5"/>
      <c r="I74" s="5"/>
    </row>
  </sheetData>
  <mergeCells count="2">
    <mergeCell ref="L23:S23"/>
    <mergeCell ref="L24:T24"/>
  </mergeCells>
  <pageMargins left="0.70866141732283472" right="0.70866141732283472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74"/>
  <sheetViews>
    <sheetView showGridLines="0" zoomScaleNormal="100" workbookViewId="0">
      <selection activeCell="B8" sqref="B8"/>
    </sheetView>
  </sheetViews>
  <sheetFormatPr baseColWidth="10" defaultRowHeight="15" x14ac:dyDescent="0.25"/>
  <cols>
    <col min="1" max="1" width="38.7109375" style="38" customWidth="1"/>
    <col min="2" max="5" width="13.140625" style="38" customWidth="1"/>
  </cols>
  <sheetData>
    <row r="1" spans="1:7" ht="30" customHeight="1" x14ac:dyDescent="0.25">
      <c r="A1" s="8"/>
      <c r="B1" s="1"/>
      <c r="C1" s="45"/>
      <c r="D1" s="49">
        <f>'AMS Wien'!D1</f>
        <v>46113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28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236" t="s">
        <v>1</v>
      </c>
      <c r="B6" s="47" t="str">
        <f>'AMS Wien'!$B$6</f>
        <v>akt. Monat</v>
      </c>
      <c r="C6" s="47" t="str">
        <f>'AMS Wien'!$C$6</f>
        <v>akt. Monat Vorjahr</v>
      </c>
      <c r="D6" s="238" t="s">
        <v>94</v>
      </c>
      <c r="E6" s="238" t="s">
        <v>95</v>
      </c>
      <c r="F6" s="1"/>
      <c r="G6" s="1"/>
    </row>
    <row r="7" spans="1:7" ht="15.75" thickBot="1" x14ac:dyDescent="0.3">
      <c r="A7" s="237"/>
      <c r="B7" s="48">
        <f>'AMS Wien'!B7</f>
        <v>46113</v>
      </c>
      <c r="C7" s="48">
        <f>'AMS Wien'!C7</f>
        <v>45750</v>
      </c>
      <c r="D7" s="239"/>
      <c r="E7" s="239"/>
      <c r="G7" s="32"/>
    </row>
    <row r="8" spans="1:7" ht="15.75" thickTop="1" x14ac:dyDescent="0.25">
      <c r="A8" s="59" t="s">
        <v>2</v>
      </c>
      <c r="B8" s="14">
        <f>DWH!G5</f>
        <v>6821</v>
      </c>
      <c r="C8" s="14">
        <f>DWH!H5</f>
        <v>6733</v>
      </c>
      <c r="D8" s="14">
        <f>B8-C8</f>
        <v>88</v>
      </c>
      <c r="E8" s="23">
        <f>D8/C8</f>
        <v>1.2999999999999999E-2</v>
      </c>
      <c r="F8" s="1"/>
      <c r="G8" s="1"/>
    </row>
    <row r="9" spans="1:7" x14ac:dyDescent="0.25">
      <c r="A9" s="10" t="s">
        <v>3</v>
      </c>
      <c r="B9" s="14">
        <f>DWH!G6</f>
        <v>603</v>
      </c>
      <c r="C9" s="14">
        <f>DWH!H6</f>
        <v>564</v>
      </c>
      <c r="D9" s="14">
        <f t="shared" ref="D9:D28" si="0">B9-C9</f>
        <v>39</v>
      </c>
      <c r="E9" s="23">
        <f t="shared" ref="E9:E28" si="1">D9/C9</f>
        <v>6.9000000000000006E-2</v>
      </c>
      <c r="F9" s="1"/>
      <c r="G9" s="1"/>
    </row>
    <row r="10" spans="1:7" x14ac:dyDescent="0.25">
      <c r="A10" s="10" t="s">
        <v>103</v>
      </c>
      <c r="B10" s="14">
        <f>DWH!G7</f>
        <v>4325</v>
      </c>
      <c r="C10" s="14">
        <f>DWH!H7</f>
        <v>4330</v>
      </c>
      <c r="D10" s="14">
        <f t="shared" si="0"/>
        <v>-5</v>
      </c>
      <c r="E10" s="23">
        <f t="shared" si="1"/>
        <v>-1E-3</v>
      </c>
      <c r="F10" s="1"/>
      <c r="G10" s="1"/>
    </row>
    <row r="11" spans="1:7" x14ac:dyDescent="0.25">
      <c r="A11" s="10" t="s">
        <v>104</v>
      </c>
      <c r="B11" s="14">
        <f>DWH!G8</f>
        <v>1893</v>
      </c>
      <c r="C11" s="14">
        <f>DWH!H8</f>
        <v>1839</v>
      </c>
      <c r="D11" s="14">
        <f t="shared" si="0"/>
        <v>54</v>
      </c>
      <c r="E11" s="23">
        <f t="shared" si="1"/>
        <v>2.9000000000000001E-2</v>
      </c>
      <c r="F11" s="1"/>
      <c r="G11" s="1"/>
    </row>
    <row r="12" spans="1:7" x14ac:dyDescent="0.25">
      <c r="A12" s="10" t="s">
        <v>4</v>
      </c>
      <c r="B12" s="14">
        <f>DWH!G9</f>
        <v>2718</v>
      </c>
      <c r="C12" s="14">
        <f>DWH!H9</f>
        <v>2794</v>
      </c>
      <c r="D12" s="14">
        <f t="shared" si="0"/>
        <v>-76</v>
      </c>
      <c r="E12" s="23">
        <f t="shared" si="1"/>
        <v>-2.7E-2</v>
      </c>
      <c r="F12" s="1"/>
      <c r="G12" s="1"/>
    </row>
    <row r="13" spans="1:7" x14ac:dyDescent="0.25">
      <c r="A13" s="10" t="s">
        <v>5</v>
      </c>
      <c r="B13" s="14">
        <f>DWH!G10</f>
        <v>3351</v>
      </c>
      <c r="C13" s="14">
        <f>DWH!H10</f>
        <v>3482</v>
      </c>
      <c r="D13" s="14">
        <f t="shared" si="0"/>
        <v>-131</v>
      </c>
      <c r="E13" s="23">
        <f t="shared" si="1"/>
        <v>-3.7999999999999999E-2</v>
      </c>
      <c r="F13" s="1"/>
      <c r="G13" s="1"/>
    </row>
    <row r="14" spans="1:7" x14ac:dyDescent="0.25">
      <c r="A14" s="10" t="s">
        <v>6</v>
      </c>
      <c r="B14" s="14">
        <f>DWH!G11</f>
        <v>1199</v>
      </c>
      <c r="C14" s="14">
        <f>DWH!H11</f>
        <v>1131</v>
      </c>
      <c r="D14" s="14">
        <f t="shared" si="0"/>
        <v>68</v>
      </c>
      <c r="E14" s="23">
        <f t="shared" si="1"/>
        <v>0.06</v>
      </c>
      <c r="F14" s="1"/>
      <c r="G14" s="1"/>
    </row>
    <row r="15" spans="1:7" x14ac:dyDescent="0.25">
      <c r="A15" s="10" t="s">
        <v>93</v>
      </c>
      <c r="B15" s="14">
        <f>DWH!G12</f>
        <v>154</v>
      </c>
      <c r="C15" s="14">
        <f>DWH!H12</f>
        <v>119</v>
      </c>
      <c r="D15" s="14">
        <f t="shared" si="0"/>
        <v>35</v>
      </c>
      <c r="E15" s="23">
        <f t="shared" si="1"/>
        <v>0.29399999999999998</v>
      </c>
      <c r="F15" s="1"/>
      <c r="G15" s="1"/>
    </row>
    <row r="16" spans="1:7" x14ac:dyDescent="0.25">
      <c r="A16" s="10" t="s">
        <v>8</v>
      </c>
      <c r="B16" s="14">
        <f>DWH!G13</f>
        <v>2982</v>
      </c>
      <c r="C16" s="14">
        <f>DWH!H13</f>
        <v>2748</v>
      </c>
      <c r="D16" s="14">
        <f t="shared" si="0"/>
        <v>234</v>
      </c>
      <c r="E16" s="23">
        <f t="shared" si="1"/>
        <v>8.5000000000000006E-2</v>
      </c>
      <c r="F16" s="1"/>
      <c r="G16" s="1"/>
    </row>
    <row r="17" spans="1:7" x14ac:dyDescent="0.25">
      <c r="A17" s="10" t="s">
        <v>9</v>
      </c>
      <c r="B17" s="14">
        <f>DWH!G14</f>
        <v>1619</v>
      </c>
      <c r="C17" s="14">
        <f>DWH!H14</f>
        <v>1381</v>
      </c>
      <c r="D17" s="14">
        <f t="shared" si="0"/>
        <v>238</v>
      </c>
      <c r="E17" s="23">
        <f t="shared" si="1"/>
        <v>0.17199999999999999</v>
      </c>
      <c r="F17" s="1"/>
      <c r="G17" s="1"/>
    </row>
    <row r="18" spans="1:7" x14ac:dyDescent="0.25">
      <c r="A18" s="10" t="s">
        <v>10</v>
      </c>
      <c r="B18" s="14">
        <f>DWH!G15</f>
        <v>4685</v>
      </c>
      <c r="C18" s="14">
        <f>DWH!H15</f>
        <v>4795</v>
      </c>
      <c r="D18" s="14">
        <f t="shared" si="0"/>
        <v>-110</v>
      </c>
      <c r="E18" s="23">
        <f t="shared" si="1"/>
        <v>-2.3E-2</v>
      </c>
      <c r="F18" s="1"/>
      <c r="G18" s="1"/>
    </row>
    <row r="19" spans="1:7" x14ac:dyDescent="0.25">
      <c r="A19" s="10" t="s">
        <v>11</v>
      </c>
      <c r="B19" s="14">
        <f>DWH!G16</f>
        <v>1668</v>
      </c>
      <c r="C19" s="14">
        <f>DWH!H16</f>
        <v>1595</v>
      </c>
      <c r="D19" s="14">
        <f t="shared" si="0"/>
        <v>73</v>
      </c>
      <c r="E19" s="23">
        <f t="shared" si="1"/>
        <v>4.5999999999999999E-2</v>
      </c>
      <c r="F19" s="1"/>
      <c r="G19" s="1"/>
    </row>
    <row r="20" spans="1:7" x14ac:dyDescent="0.25">
      <c r="A20" s="60" t="s">
        <v>12</v>
      </c>
      <c r="B20" s="11">
        <f>DWH!G62</f>
        <v>1176</v>
      </c>
      <c r="C20" s="11">
        <f>DWH!H62</f>
        <v>1189</v>
      </c>
      <c r="D20" s="14">
        <f t="shared" si="0"/>
        <v>-13</v>
      </c>
      <c r="E20" s="23">
        <f t="shared" si="1"/>
        <v>-1.0999999999999999E-2</v>
      </c>
      <c r="F20" s="1"/>
      <c r="G20" s="1"/>
    </row>
    <row r="21" spans="1:7" ht="15.75" thickBot="1" x14ac:dyDescent="0.3">
      <c r="A21" s="61" t="s">
        <v>13</v>
      </c>
      <c r="B21" s="17">
        <f>DWH!G63</f>
        <v>1454</v>
      </c>
      <c r="C21" s="17">
        <f>DWH!H63</f>
        <v>1484</v>
      </c>
      <c r="D21" s="28">
        <f t="shared" si="0"/>
        <v>-30</v>
      </c>
      <c r="E21" s="29">
        <f t="shared" si="1"/>
        <v>-0.02</v>
      </c>
      <c r="F21" s="1"/>
      <c r="G21" s="1"/>
    </row>
    <row r="22" spans="1:7" ht="15.75" thickTop="1" x14ac:dyDescent="0.25">
      <c r="A22" s="59" t="s">
        <v>66</v>
      </c>
      <c r="B22" s="19">
        <f>DWH!F89</f>
        <v>805</v>
      </c>
      <c r="C22" s="19">
        <f>DWH!G89</f>
        <v>977</v>
      </c>
      <c r="D22" s="19">
        <f t="shared" si="0"/>
        <v>-172</v>
      </c>
      <c r="E22" s="58">
        <f t="shared" si="1"/>
        <v>-0.17599999999999999</v>
      </c>
      <c r="F22" s="1"/>
      <c r="G22" s="1"/>
    </row>
    <row r="23" spans="1:7" x14ac:dyDescent="0.25">
      <c r="A23" s="60" t="s">
        <v>15</v>
      </c>
      <c r="B23" s="11">
        <f>DWH!F96</f>
        <v>620</v>
      </c>
      <c r="C23" s="11">
        <f>DWH!G96</f>
        <v>576</v>
      </c>
      <c r="D23" s="14">
        <f t="shared" si="0"/>
        <v>44</v>
      </c>
      <c r="E23" s="23">
        <f t="shared" si="1"/>
        <v>7.5999999999999998E-2</v>
      </c>
      <c r="F23" s="1"/>
      <c r="G23" s="1"/>
    </row>
    <row r="24" spans="1:7" ht="15.75" thickBot="1" x14ac:dyDescent="0.3">
      <c r="A24" s="61" t="s">
        <v>16</v>
      </c>
      <c r="B24" s="17">
        <f>DWH!F97</f>
        <v>544</v>
      </c>
      <c r="C24" s="17">
        <f>DWH!G97</f>
        <v>530</v>
      </c>
      <c r="D24" s="28">
        <f t="shared" si="0"/>
        <v>14</v>
      </c>
      <c r="E24" s="29">
        <f t="shared" si="1"/>
        <v>2.5999999999999999E-2</v>
      </c>
      <c r="F24" s="1"/>
      <c r="G24" s="1"/>
    </row>
    <row r="25" spans="1:7" ht="15.75" thickTop="1" x14ac:dyDescent="0.25">
      <c r="A25" s="59" t="s">
        <v>17</v>
      </c>
      <c r="B25" s="19">
        <f>DWH!F73</f>
        <v>158</v>
      </c>
      <c r="C25" s="19">
        <f>DWH!G73</f>
        <v>156</v>
      </c>
      <c r="D25" s="19">
        <f t="shared" si="0"/>
        <v>2</v>
      </c>
      <c r="E25" s="58">
        <f t="shared" si="1"/>
        <v>1.2999999999999999E-2</v>
      </c>
    </row>
    <row r="26" spans="1:7" ht="15.75" thickBot="1" x14ac:dyDescent="0.3">
      <c r="A26" s="62" t="s">
        <v>18</v>
      </c>
      <c r="B26" s="17">
        <f>DWH!F82</f>
        <v>14</v>
      </c>
      <c r="C26" s="17">
        <f>DWH!G82</f>
        <v>43</v>
      </c>
      <c r="D26" s="28">
        <f t="shared" si="0"/>
        <v>-29</v>
      </c>
      <c r="E26" s="29">
        <f t="shared" si="1"/>
        <v>-0.67400000000000004</v>
      </c>
    </row>
    <row r="27" spans="1:7" ht="15.75" thickTop="1" x14ac:dyDescent="0.25">
      <c r="A27" s="63" t="s">
        <v>19</v>
      </c>
      <c r="B27" s="57">
        <f>DWH!G104</f>
        <v>326</v>
      </c>
      <c r="C27" s="57">
        <f>DWH!H104</f>
        <v>348</v>
      </c>
      <c r="D27" s="19">
        <f t="shared" si="0"/>
        <v>-22</v>
      </c>
      <c r="E27" s="58">
        <f t="shared" si="1"/>
        <v>-6.3E-2</v>
      </c>
    </row>
    <row r="28" spans="1:7" x14ac:dyDescent="0.25">
      <c r="A28" s="60" t="s">
        <v>20</v>
      </c>
      <c r="B28" s="20">
        <f>DWH!G105</f>
        <v>1706</v>
      </c>
      <c r="C28" s="20">
        <f>DWH!H105</f>
        <v>1756</v>
      </c>
      <c r="D28" s="14">
        <f t="shared" si="0"/>
        <v>-50</v>
      </c>
      <c r="E28" s="23">
        <f t="shared" si="1"/>
        <v>-2.8000000000000001E-2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236" t="s">
        <v>1</v>
      </c>
      <c r="B33" s="47" t="str">
        <f>'AMS Wien'!$B$6</f>
        <v>akt. Monat</v>
      </c>
      <c r="C33" s="47" t="str">
        <f>'AMS Wien'!$C$6</f>
        <v>akt. Monat Vorjahr</v>
      </c>
      <c r="D33" s="238" t="s">
        <v>94</v>
      </c>
      <c r="E33" s="238" t="s">
        <v>95</v>
      </c>
    </row>
    <row r="34" spans="1:7" ht="15.75" thickBot="1" x14ac:dyDescent="0.3">
      <c r="A34" s="237"/>
      <c r="B34" s="48">
        <f>B7</f>
        <v>46113</v>
      </c>
      <c r="C34" s="48">
        <f>C7</f>
        <v>45750</v>
      </c>
      <c r="D34" s="239"/>
      <c r="E34" s="239"/>
      <c r="G34" s="32"/>
    </row>
    <row r="35" spans="1:7" ht="15.75" thickTop="1" x14ac:dyDescent="0.25">
      <c r="A35" s="59" t="s">
        <v>2</v>
      </c>
      <c r="B35" s="14">
        <f>DWH!G17</f>
        <v>3002</v>
      </c>
      <c r="C35" s="14">
        <f>DWH!H17</f>
        <v>2926</v>
      </c>
      <c r="D35" s="14">
        <f>B35-C35</f>
        <v>76</v>
      </c>
      <c r="E35" s="23">
        <f>D35/C35</f>
        <v>2.5999999999999999E-2</v>
      </c>
    </row>
    <row r="36" spans="1:7" x14ac:dyDescent="0.25">
      <c r="A36" s="10" t="s">
        <v>3</v>
      </c>
      <c r="B36" s="14">
        <f>DWH!G18</f>
        <v>267</v>
      </c>
      <c r="C36" s="14">
        <f>DWH!H18</f>
        <v>247</v>
      </c>
      <c r="D36" s="14">
        <f t="shared" ref="D36:D51" si="2">B36-C36</f>
        <v>20</v>
      </c>
      <c r="E36" s="23">
        <f t="shared" ref="E36:E51" si="3">D36/C36</f>
        <v>8.1000000000000003E-2</v>
      </c>
    </row>
    <row r="37" spans="1:7" x14ac:dyDescent="0.25">
      <c r="A37" s="10" t="s">
        <v>103</v>
      </c>
      <c r="B37" s="14">
        <f>DWH!G19</f>
        <v>2007</v>
      </c>
      <c r="C37" s="14">
        <f>DWH!H19</f>
        <v>1989</v>
      </c>
      <c r="D37" s="14">
        <f t="shared" si="2"/>
        <v>18</v>
      </c>
      <c r="E37" s="23">
        <f t="shared" si="3"/>
        <v>8.9999999999999993E-3</v>
      </c>
    </row>
    <row r="38" spans="1:7" x14ac:dyDescent="0.25">
      <c r="A38" s="10" t="s">
        <v>104</v>
      </c>
      <c r="B38" s="14">
        <f>DWH!G20</f>
        <v>728</v>
      </c>
      <c r="C38" s="14">
        <f>DWH!H20</f>
        <v>690</v>
      </c>
      <c r="D38" s="14">
        <f t="shared" si="2"/>
        <v>38</v>
      </c>
      <c r="E38" s="23">
        <f t="shared" si="3"/>
        <v>5.5E-2</v>
      </c>
    </row>
    <row r="39" spans="1:7" x14ac:dyDescent="0.25">
      <c r="A39" s="10" t="s">
        <v>4</v>
      </c>
      <c r="B39" s="14">
        <f>DWH!G21</f>
        <v>1112</v>
      </c>
      <c r="C39" s="14">
        <f>DWH!H21</f>
        <v>1131</v>
      </c>
      <c r="D39" s="14">
        <f t="shared" si="2"/>
        <v>-19</v>
      </c>
      <c r="E39" s="23">
        <f t="shared" si="3"/>
        <v>-1.7000000000000001E-2</v>
      </c>
    </row>
    <row r="40" spans="1:7" x14ac:dyDescent="0.25">
      <c r="A40" s="10" t="s">
        <v>48</v>
      </c>
      <c r="B40" s="14">
        <f>DWH!G22</f>
        <v>1520</v>
      </c>
      <c r="C40" s="14">
        <f>DWH!H22</f>
        <v>1586</v>
      </c>
      <c r="D40" s="14">
        <f t="shared" si="2"/>
        <v>-66</v>
      </c>
      <c r="E40" s="23">
        <f t="shared" si="3"/>
        <v>-4.2000000000000003E-2</v>
      </c>
    </row>
    <row r="41" spans="1:7" x14ac:dyDescent="0.25">
      <c r="A41" s="10" t="s">
        <v>6</v>
      </c>
      <c r="B41" s="14">
        <f>DWH!G23</f>
        <v>473</v>
      </c>
      <c r="C41" s="14">
        <f>DWH!H23</f>
        <v>431</v>
      </c>
      <c r="D41" s="14">
        <f t="shared" si="2"/>
        <v>42</v>
      </c>
      <c r="E41" s="23">
        <f t="shared" si="3"/>
        <v>9.7000000000000003E-2</v>
      </c>
    </row>
    <row r="42" spans="1:7" x14ac:dyDescent="0.25">
      <c r="A42" s="10" t="s">
        <v>93</v>
      </c>
      <c r="B42" s="14">
        <f>DWH!G24</f>
        <v>47</v>
      </c>
      <c r="C42" s="14">
        <f>DWH!H24</f>
        <v>37</v>
      </c>
      <c r="D42" s="14">
        <f t="shared" si="2"/>
        <v>10</v>
      </c>
      <c r="E42" s="23">
        <f t="shared" si="3"/>
        <v>0.27</v>
      </c>
    </row>
    <row r="43" spans="1:7" x14ac:dyDescent="0.25">
      <c r="A43" s="10" t="s">
        <v>8</v>
      </c>
      <c r="B43" s="14">
        <f>DWH!G25</f>
        <v>1262</v>
      </c>
      <c r="C43" s="14">
        <f>DWH!H25</f>
        <v>1119</v>
      </c>
      <c r="D43" s="14">
        <f t="shared" si="2"/>
        <v>143</v>
      </c>
      <c r="E43" s="23">
        <f t="shared" si="3"/>
        <v>0.128</v>
      </c>
    </row>
    <row r="44" spans="1:7" x14ac:dyDescent="0.25">
      <c r="A44" s="10" t="s">
        <v>9</v>
      </c>
      <c r="B44" s="14">
        <f>DWH!G26</f>
        <v>643</v>
      </c>
      <c r="C44" s="14">
        <f>DWH!H26</f>
        <v>481</v>
      </c>
      <c r="D44" s="14">
        <f t="shared" si="2"/>
        <v>162</v>
      </c>
      <c r="E44" s="23">
        <f t="shared" si="3"/>
        <v>0.33700000000000002</v>
      </c>
    </row>
    <row r="45" spans="1:7" x14ac:dyDescent="0.25">
      <c r="A45" s="10" t="s">
        <v>10</v>
      </c>
      <c r="B45" s="14">
        <f>DWH!G27</f>
        <v>2141</v>
      </c>
      <c r="C45" s="14">
        <f>DWH!H27</f>
        <v>2158</v>
      </c>
      <c r="D45" s="14">
        <f t="shared" si="2"/>
        <v>-17</v>
      </c>
      <c r="E45" s="23">
        <f t="shared" si="3"/>
        <v>-8.0000000000000002E-3</v>
      </c>
    </row>
    <row r="46" spans="1:7" x14ac:dyDescent="0.25">
      <c r="A46" s="10" t="s">
        <v>11</v>
      </c>
      <c r="B46" s="14">
        <f>DWH!G28</f>
        <v>687</v>
      </c>
      <c r="C46" s="14">
        <f>DWH!H28</f>
        <v>651</v>
      </c>
      <c r="D46" s="14">
        <f t="shared" si="2"/>
        <v>36</v>
      </c>
      <c r="E46" s="23">
        <f t="shared" si="3"/>
        <v>5.5E-2</v>
      </c>
    </row>
    <row r="47" spans="1:7" x14ac:dyDescent="0.25">
      <c r="A47" s="60" t="s">
        <v>12</v>
      </c>
      <c r="B47" s="11">
        <f>DWH!G64</f>
        <v>536</v>
      </c>
      <c r="C47" s="11">
        <f>DWH!H64</f>
        <v>527</v>
      </c>
      <c r="D47" s="14">
        <f t="shared" si="2"/>
        <v>9</v>
      </c>
      <c r="E47" s="23">
        <f t="shared" si="3"/>
        <v>1.7000000000000001E-2</v>
      </c>
    </row>
    <row r="48" spans="1:7" ht="15.75" thickBot="1" x14ac:dyDescent="0.3">
      <c r="A48" s="60" t="s">
        <v>13</v>
      </c>
      <c r="B48" s="17">
        <f>DWH!G65</f>
        <v>632</v>
      </c>
      <c r="C48" s="17">
        <f>DWH!H65</f>
        <v>609</v>
      </c>
      <c r="D48" s="28">
        <f t="shared" si="2"/>
        <v>23</v>
      </c>
      <c r="E48" s="29">
        <f t="shared" si="3"/>
        <v>3.7999999999999999E-2</v>
      </c>
    </row>
    <row r="49" spans="1:7" ht="16.5" thickTop="1" thickBot="1" x14ac:dyDescent="0.3">
      <c r="A49" s="64" t="s">
        <v>17</v>
      </c>
      <c r="B49" s="22">
        <f>DWH!F74</f>
        <v>56</v>
      </c>
      <c r="C49" s="22">
        <f>DWH!G74</f>
        <v>65</v>
      </c>
      <c r="D49" s="22">
        <f t="shared" si="2"/>
        <v>-9</v>
      </c>
      <c r="E49" s="24">
        <f t="shared" si="3"/>
        <v>-0.13800000000000001</v>
      </c>
    </row>
    <row r="50" spans="1:7" ht="15.75" thickTop="1" x14ac:dyDescent="0.25">
      <c r="A50" s="60" t="s">
        <v>19</v>
      </c>
      <c r="B50" s="20">
        <f>DWH!G106</f>
        <v>160</v>
      </c>
      <c r="C50" s="20">
        <f>DWH!H106</f>
        <v>153</v>
      </c>
      <c r="D50" s="14">
        <f t="shared" si="2"/>
        <v>7</v>
      </c>
      <c r="E50" s="23">
        <f t="shared" si="3"/>
        <v>4.5999999999999999E-2</v>
      </c>
    </row>
    <row r="51" spans="1:7" x14ac:dyDescent="0.25">
      <c r="A51" s="60" t="s">
        <v>20</v>
      </c>
      <c r="B51" s="12">
        <f>DWH!G107</f>
        <v>888</v>
      </c>
      <c r="C51" s="12">
        <f>DWH!H107</f>
        <v>823</v>
      </c>
      <c r="D51" s="14">
        <f t="shared" si="2"/>
        <v>65</v>
      </c>
      <c r="E51" s="23">
        <f t="shared" si="3"/>
        <v>7.9000000000000001E-2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97</v>
      </c>
      <c r="B54" s="2"/>
      <c r="C54" s="2"/>
      <c r="D54" s="1"/>
      <c r="E54" s="1"/>
    </row>
    <row r="55" spans="1:7" ht="15" customHeight="1" x14ac:dyDescent="0.25">
      <c r="A55" s="236" t="s">
        <v>1</v>
      </c>
      <c r="B55" s="47" t="str">
        <f>'AMS Wien'!$B$6</f>
        <v>akt. Monat</v>
      </c>
      <c r="C55" s="47" t="str">
        <f>'AMS Wien'!$C$6</f>
        <v>akt. Monat Vorjahr</v>
      </c>
      <c r="D55" s="238" t="s">
        <v>94</v>
      </c>
      <c r="E55" s="238" t="s">
        <v>95</v>
      </c>
    </row>
    <row r="56" spans="1:7" ht="15.75" thickBot="1" x14ac:dyDescent="0.3">
      <c r="A56" s="237"/>
      <c r="B56" s="48">
        <f>B7</f>
        <v>46113</v>
      </c>
      <c r="C56" s="48">
        <f>C7</f>
        <v>45750</v>
      </c>
      <c r="D56" s="239"/>
      <c r="E56" s="239"/>
      <c r="G56" s="32"/>
    </row>
    <row r="57" spans="1:7" ht="15.75" thickTop="1" x14ac:dyDescent="0.25">
      <c r="A57" s="59" t="s">
        <v>2</v>
      </c>
      <c r="B57" s="14">
        <f>DWH!G29</f>
        <v>3819</v>
      </c>
      <c r="C57" s="14">
        <f>DWH!H29</f>
        <v>3807</v>
      </c>
      <c r="D57" s="14">
        <f>B57-C57</f>
        <v>12</v>
      </c>
      <c r="E57" s="23">
        <f>D57/C57</f>
        <v>3.0000000000000001E-3</v>
      </c>
    </row>
    <row r="58" spans="1:7" x14ac:dyDescent="0.25">
      <c r="A58" s="10" t="s">
        <v>3</v>
      </c>
      <c r="B58" s="14">
        <f>DWH!G30</f>
        <v>336</v>
      </c>
      <c r="C58" s="14">
        <f>DWH!H30</f>
        <v>317</v>
      </c>
      <c r="D58" s="14">
        <f t="shared" ref="D58:D73" si="4">B58-C58</f>
        <v>19</v>
      </c>
      <c r="E58" s="23">
        <f t="shared" ref="E58:E73" si="5">D58/C58</f>
        <v>0.06</v>
      </c>
    </row>
    <row r="59" spans="1:7" x14ac:dyDescent="0.25">
      <c r="A59" s="10" t="s">
        <v>103</v>
      </c>
      <c r="B59" s="14">
        <f>DWH!G31</f>
        <v>2318</v>
      </c>
      <c r="C59" s="14">
        <f>DWH!H31</f>
        <v>2341</v>
      </c>
      <c r="D59" s="14">
        <f t="shared" si="4"/>
        <v>-23</v>
      </c>
      <c r="E59" s="23">
        <f t="shared" si="5"/>
        <v>-0.01</v>
      </c>
    </row>
    <row r="60" spans="1:7" x14ac:dyDescent="0.25">
      <c r="A60" s="10" t="s">
        <v>104</v>
      </c>
      <c r="B60" s="14">
        <f>DWH!G32</f>
        <v>1165</v>
      </c>
      <c r="C60" s="14">
        <f>DWH!H32</f>
        <v>1149</v>
      </c>
      <c r="D60" s="14">
        <f t="shared" si="4"/>
        <v>16</v>
      </c>
      <c r="E60" s="23">
        <f t="shared" si="5"/>
        <v>1.4E-2</v>
      </c>
    </row>
    <row r="61" spans="1:7" x14ac:dyDescent="0.25">
      <c r="A61" s="10" t="s">
        <v>4</v>
      </c>
      <c r="B61" s="14">
        <f>DWH!G33</f>
        <v>1606</v>
      </c>
      <c r="C61" s="14">
        <f>DWH!H33</f>
        <v>1663</v>
      </c>
      <c r="D61" s="14">
        <f t="shared" si="4"/>
        <v>-57</v>
      </c>
      <c r="E61" s="23">
        <f t="shared" si="5"/>
        <v>-3.4000000000000002E-2</v>
      </c>
    </row>
    <row r="62" spans="1:7" x14ac:dyDescent="0.25">
      <c r="A62" s="10" t="s">
        <v>5</v>
      </c>
      <c r="B62" s="14">
        <f>DWH!G34</f>
        <v>1831</v>
      </c>
      <c r="C62" s="14">
        <f>DWH!H34</f>
        <v>1896</v>
      </c>
      <c r="D62" s="14">
        <f t="shared" si="4"/>
        <v>-65</v>
      </c>
      <c r="E62" s="23">
        <f t="shared" si="5"/>
        <v>-3.4000000000000002E-2</v>
      </c>
    </row>
    <row r="63" spans="1:7" x14ac:dyDescent="0.25">
      <c r="A63" s="10" t="s">
        <v>6</v>
      </c>
      <c r="B63" s="14">
        <f>DWH!G35</f>
        <v>726</v>
      </c>
      <c r="C63" s="14">
        <f>DWH!H35</f>
        <v>700</v>
      </c>
      <c r="D63" s="14">
        <f t="shared" si="4"/>
        <v>26</v>
      </c>
      <c r="E63" s="23">
        <f t="shared" si="5"/>
        <v>3.6999999999999998E-2</v>
      </c>
    </row>
    <row r="64" spans="1:7" x14ac:dyDescent="0.25">
      <c r="A64" s="10" t="s">
        <v>93</v>
      </c>
      <c r="B64" s="14">
        <f>DWH!G36</f>
        <v>107</v>
      </c>
      <c r="C64" s="14">
        <f>DWH!H36</f>
        <v>82</v>
      </c>
      <c r="D64" s="14">
        <f t="shared" si="4"/>
        <v>25</v>
      </c>
      <c r="E64" s="23">
        <f t="shared" si="5"/>
        <v>0.30499999999999999</v>
      </c>
    </row>
    <row r="65" spans="1:5" x14ac:dyDescent="0.25">
      <c r="A65" s="10" t="s">
        <v>8</v>
      </c>
      <c r="B65" s="14">
        <f>DWH!G37</f>
        <v>1720</v>
      </c>
      <c r="C65" s="14">
        <f>DWH!H37</f>
        <v>1629</v>
      </c>
      <c r="D65" s="14">
        <f t="shared" si="4"/>
        <v>91</v>
      </c>
      <c r="E65" s="23">
        <f t="shared" si="5"/>
        <v>5.6000000000000001E-2</v>
      </c>
    </row>
    <row r="66" spans="1:5" x14ac:dyDescent="0.25">
      <c r="A66" s="10" t="s">
        <v>9</v>
      </c>
      <c r="B66" s="14">
        <f>DWH!G38</f>
        <v>976</v>
      </c>
      <c r="C66" s="14">
        <f>DWH!H38</f>
        <v>900</v>
      </c>
      <c r="D66" s="14">
        <f t="shared" si="4"/>
        <v>76</v>
      </c>
      <c r="E66" s="23">
        <f t="shared" si="5"/>
        <v>8.4000000000000005E-2</v>
      </c>
    </row>
    <row r="67" spans="1:5" x14ac:dyDescent="0.25">
      <c r="A67" s="10" t="s">
        <v>10</v>
      </c>
      <c r="B67" s="14">
        <f>DWH!G39</f>
        <v>2544</v>
      </c>
      <c r="C67" s="14">
        <f>DWH!H39</f>
        <v>2637</v>
      </c>
      <c r="D67" s="14">
        <f t="shared" si="4"/>
        <v>-93</v>
      </c>
      <c r="E67" s="23">
        <f t="shared" si="5"/>
        <v>-3.5000000000000003E-2</v>
      </c>
    </row>
    <row r="68" spans="1:5" x14ac:dyDescent="0.25">
      <c r="A68" s="10" t="s">
        <v>11</v>
      </c>
      <c r="B68" s="14">
        <f>DWH!G40</f>
        <v>981</v>
      </c>
      <c r="C68" s="14">
        <f>DWH!H40</f>
        <v>944</v>
      </c>
      <c r="D68" s="14">
        <f t="shared" si="4"/>
        <v>37</v>
      </c>
      <c r="E68" s="23">
        <f t="shared" si="5"/>
        <v>3.9E-2</v>
      </c>
    </row>
    <row r="69" spans="1:5" x14ac:dyDescent="0.25">
      <c r="A69" s="60" t="s">
        <v>12</v>
      </c>
      <c r="B69" s="11">
        <f>DWH!G66</f>
        <v>640</v>
      </c>
      <c r="C69" s="11">
        <f>DWH!H66</f>
        <v>662</v>
      </c>
      <c r="D69" s="14">
        <f t="shared" si="4"/>
        <v>-22</v>
      </c>
      <c r="E69" s="23">
        <f t="shared" si="5"/>
        <v>-3.3000000000000002E-2</v>
      </c>
    </row>
    <row r="70" spans="1:5" ht="15.75" thickBot="1" x14ac:dyDescent="0.3">
      <c r="A70" s="60" t="s">
        <v>13</v>
      </c>
      <c r="B70" s="11">
        <f>DWH!G67</f>
        <v>822</v>
      </c>
      <c r="C70" s="11">
        <f>DWH!H67</f>
        <v>875</v>
      </c>
      <c r="D70" s="28">
        <f t="shared" si="4"/>
        <v>-53</v>
      </c>
      <c r="E70" s="29">
        <f t="shared" si="5"/>
        <v>-6.0999999999999999E-2</v>
      </c>
    </row>
    <row r="71" spans="1:5" ht="16.5" thickTop="1" thickBot="1" x14ac:dyDescent="0.3">
      <c r="A71" s="64" t="s">
        <v>17</v>
      </c>
      <c r="B71" s="22">
        <f>DWH!F75</f>
        <v>102</v>
      </c>
      <c r="C71" s="22">
        <f>DWH!G75</f>
        <v>91</v>
      </c>
      <c r="D71" s="22">
        <f t="shared" si="4"/>
        <v>11</v>
      </c>
      <c r="E71" s="24">
        <f t="shared" si="5"/>
        <v>0.121</v>
      </c>
    </row>
    <row r="72" spans="1:5" ht="15.75" thickTop="1" x14ac:dyDescent="0.25">
      <c r="A72" s="60" t="s">
        <v>19</v>
      </c>
      <c r="B72" s="12">
        <f>DWH!G108</f>
        <v>166</v>
      </c>
      <c r="C72" s="12">
        <f>DWH!H108</f>
        <v>195</v>
      </c>
      <c r="D72" s="14">
        <f t="shared" si="4"/>
        <v>-29</v>
      </c>
      <c r="E72" s="23">
        <f t="shared" si="5"/>
        <v>-0.14899999999999999</v>
      </c>
    </row>
    <row r="73" spans="1:5" x14ac:dyDescent="0.25">
      <c r="A73" s="60" t="s">
        <v>20</v>
      </c>
      <c r="B73" s="12">
        <f>DWH!G109</f>
        <v>818</v>
      </c>
      <c r="C73" s="12">
        <f>DWH!H109</f>
        <v>933</v>
      </c>
      <c r="D73" s="14">
        <f t="shared" si="4"/>
        <v>-115</v>
      </c>
      <c r="E73" s="23">
        <f t="shared" si="5"/>
        <v>-0.123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4"/>
  <sheetViews>
    <sheetView showGridLines="0" zoomScaleNormal="100" workbookViewId="0">
      <selection activeCell="B8" sqref="B8"/>
    </sheetView>
  </sheetViews>
  <sheetFormatPr baseColWidth="10" defaultRowHeight="15" x14ac:dyDescent="0.25"/>
  <cols>
    <col min="1" max="1" width="38.7109375" style="38" customWidth="1"/>
    <col min="2" max="5" width="13.140625" style="38" customWidth="1"/>
  </cols>
  <sheetData>
    <row r="1" spans="1:7" ht="30" customHeight="1" x14ac:dyDescent="0.25">
      <c r="A1" s="8"/>
      <c r="B1" s="1"/>
      <c r="C1" s="45"/>
      <c r="D1" s="49">
        <f>'AMS Wien'!D1</f>
        <v>46113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25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236" t="s">
        <v>1</v>
      </c>
      <c r="B6" s="47" t="str">
        <f>'AMS Wien'!$B$6</f>
        <v>akt. Monat</v>
      </c>
      <c r="C6" s="47" t="str">
        <f>'AMS Wien'!$C$6</f>
        <v>akt. Monat Vorjahr</v>
      </c>
      <c r="D6" s="238" t="s">
        <v>94</v>
      </c>
      <c r="E6" s="238" t="s">
        <v>95</v>
      </c>
      <c r="F6" s="1"/>
      <c r="G6" s="1"/>
    </row>
    <row r="7" spans="1:7" ht="15.75" thickBot="1" x14ac:dyDescent="0.3">
      <c r="A7" s="237"/>
      <c r="B7" s="48">
        <f>'AMS Wien'!B7</f>
        <v>46113</v>
      </c>
      <c r="C7" s="48">
        <f>'AMS Wien'!C7</f>
        <v>45750</v>
      </c>
      <c r="D7" s="239"/>
      <c r="E7" s="239"/>
      <c r="G7" s="32"/>
    </row>
    <row r="8" spans="1:7" ht="15.75" thickTop="1" x14ac:dyDescent="0.25">
      <c r="A8" s="59" t="s">
        <v>2</v>
      </c>
      <c r="B8" s="14">
        <f>DWH!I5</f>
        <v>5081</v>
      </c>
      <c r="C8" s="14">
        <f>DWH!J5</f>
        <v>4990</v>
      </c>
      <c r="D8" s="14">
        <f>B8-C8</f>
        <v>91</v>
      </c>
      <c r="E8" s="23">
        <f>D8/C8</f>
        <v>1.7999999999999999E-2</v>
      </c>
      <c r="F8" s="1"/>
      <c r="G8" s="1"/>
    </row>
    <row r="9" spans="1:7" x14ac:dyDescent="0.25">
      <c r="A9" s="10" t="s">
        <v>3</v>
      </c>
      <c r="B9" s="14">
        <f>DWH!I6</f>
        <v>448</v>
      </c>
      <c r="C9" s="14">
        <f>DWH!J6</f>
        <v>451</v>
      </c>
      <c r="D9" s="14">
        <f t="shared" ref="D9:D28" si="0">B9-C9</f>
        <v>-3</v>
      </c>
      <c r="E9" s="23">
        <f t="shared" ref="E9:E28" si="1">D9/C9</f>
        <v>-7.0000000000000001E-3</v>
      </c>
      <c r="F9" s="1"/>
      <c r="G9" s="1"/>
    </row>
    <row r="10" spans="1:7" x14ac:dyDescent="0.25">
      <c r="A10" s="10" t="s">
        <v>103</v>
      </c>
      <c r="B10" s="14">
        <f>DWH!I7</f>
        <v>3213</v>
      </c>
      <c r="C10" s="14">
        <f>DWH!J7</f>
        <v>3151</v>
      </c>
      <c r="D10" s="14">
        <f t="shared" si="0"/>
        <v>62</v>
      </c>
      <c r="E10" s="23">
        <f t="shared" si="1"/>
        <v>0.02</v>
      </c>
      <c r="F10" s="1"/>
      <c r="G10" s="1"/>
    </row>
    <row r="11" spans="1:7" x14ac:dyDescent="0.25">
      <c r="A11" s="10" t="s">
        <v>104</v>
      </c>
      <c r="B11" s="14">
        <f>DWH!I8</f>
        <v>1420</v>
      </c>
      <c r="C11" s="14">
        <f>DWH!J8</f>
        <v>1388</v>
      </c>
      <c r="D11" s="14">
        <f t="shared" si="0"/>
        <v>32</v>
      </c>
      <c r="E11" s="23">
        <f t="shared" si="1"/>
        <v>2.3E-2</v>
      </c>
      <c r="F11" s="1"/>
      <c r="G11" s="1"/>
    </row>
    <row r="12" spans="1:7" x14ac:dyDescent="0.25">
      <c r="A12" s="10" t="s">
        <v>4</v>
      </c>
      <c r="B12" s="14">
        <f>DWH!I9</f>
        <v>1756</v>
      </c>
      <c r="C12" s="14">
        <f>DWH!J9</f>
        <v>1792</v>
      </c>
      <c r="D12" s="14">
        <f t="shared" si="0"/>
        <v>-36</v>
      </c>
      <c r="E12" s="23">
        <f t="shared" si="1"/>
        <v>-0.02</v>
      </c>
      <c r="F12" s="1"/>
      <c r="G12" s="1"/>
    </row>
    <row r="13" spans="1:7" x14ac:dyDescent="0.25">
      <c r="A13" s="10" t="s">
        <v>5</v>
      </c>
      <c r="B13" s="14">
        <f>DWH!I10</f>
        <v>2353</v>
      </c>
      <c r="C13" s="14">
        <f>DWH!J10</f>
        <v>2370</v>
      </c>
      <c r="D13" s="14">
        <f t="shared" si="0"/>
        <v>-17</v>
      </c>
      <c r="E13" s="23">
        <f t="shared" si="1"/>
        <v>-7.0000000000000001E-3</v>
      </c>
      <c r="F13" s="1"/>
      <c r="G13" s="1"/>
    </row>
    <row r="14" spans="1:7" x14ac:dyDescent="0.25">
      <c r="A14" s="10" t="s">
        <v>6</v>
      </c>
      <c r="B14" s="14">
        <f>DWH!I11</f>
        <v>921</v>
      </c>
      <c r="C14" s="14">
        <f>DWH!J11</f>
        <v>843</v>
      </c>
      <c r="D14" s="14">
        <f t="shared" si="0"/>
        <v>78</v>
      </c>
      <c r="E14" s="23">
        <f t="shared" si="1"/>
        <v>9.2999999999999999E-2</v>
      </c>
      <c r="F14" s="1"/>
      <c r="G14" s="1"/>
    </row>
    <row r="15" spans="1:7" x14ac:dyDescent="0.25">
      <c r="A15" s="10" t="s">
        <v>93</v>
      </c>
      <c r="B15" s="14">
        <f>DWH!I12</f>
        <v>105</v>
      </c>
      <c r="C15" s="14">
        <f>DWH!J12</f>
        <v>82</v>
      </c>
      <c r="D15" s="14">
        <f t="shared" si="0"/>
        <v>23</v>
      </c>
      <c r="E15" s="23">
        <f t="shared" si="1"/>
        <v>0.28000000000000003</v>
      </c>
      <c r="F15" s="1"/>
      <c r="G15" s="1"/>
    </row>
    <row r="16" spans="1:7" x14ac:dyDescent="0.25">
      <c r="A16" s="10" t="s">
        <v>8</v>
      </c>
      <c r="B16" s="14">
        <f>DWH!I13</f>
        <v>2067</v>
      </c>
      <c r="C16" s="14">
        <f>DWH!J13</f>
        <v>1707</v>
      </c>
      <c r="D16" s="14">
        <f t="shared" si="0"/>
        <v>360</v>
      </c>
      <c r="E16" s="23">
        <f t="shared" si="1"/>
        <v>0.21099999999999999</v>
      </c>
      <c r="F16" s="1"/>
      <c r="G16" s="1"/>
    </row>
    <row r="17" spans="1:7" x14ac:dyDescent="0.25">
      <c r="A17" s="10" t="s">
        <v>9</v>
      </c>
      <c r="B17" s="14">
        <f>DWH!I14</f>
        <v>1065</v>
      </c>
      <c r="C17" s="14">
        <f>DWH!J14</f>
        <v>772</v>
      </c>
      <c r="D17" s="14">
        <f t="shared" si="0"/>
        <v>293</v>
      </c>
      <c r="E17" s="23">
        <f t="shared" si="1"/>
        <v>0.38</v>
      </c>
      <c r="F17" s="1"/>
      <c r="G17" s="1"/>
    </row>
    <row r="18" spans="1:7" x14ac:dyDescent="0.25">
      <c r="A18" s="10" t="s">
        <v>10</v>
      </c>
      <c r="B18" s="14">
        <f>DWH!I15</f>
        <v>3258</v>
      </c>
      <c r="C18" s="14">
        <f>DWH!J15</f>
        <v>3270</v>
      </c>
      <c r="D18" s="14">
        <f t="shared" si="0"/>
        <v>-12</v>
      </c>
      <c r="E18" s="23">
        <f t="shared" si="1"/>
        <v>-4.0000000000000001E-3</v>
      </c>
      <c r="F18" s="1"/>
      <c r="G18" s="1"/>
    </row>
    <row r="19" spans="1:7" x14ac:dyDescent="0.25">
      <c r="A19" s="10" t="s">
        <v>11</v>
      </c>
      <c r="B19" s="14">
        <f>DWH!I16</f>
        <v>1204</v>
      </c>
      <c r="C19" s="14">
        <f>DWH!J16</f>
        <v>1155</v>
      </c>
      <c r="D19" s="14">
        <f t="shared" si="0"/>
        <v>49</v>
      </c>
      <c r="E19" s="23">
        <f t="shared" si="1"/>
        <v>4.2000000000000003E-2</v>
      </c>
      <c r="F19" s="1"/>
      <c r="G19" s="1"/>
    </row>
    <row r="20" spans="1:7" x14ac:dyDescent="0.25">
      <c r="A20" s="60" t="s">
        <v>12</v>
      </c>
      <c r="B20" s="11">
        <f>DWH!I62</f>
        <v>928</v>
      </c>
      <c r="C20" s="11">
        <f>DWH!J62</f>
        <v>1080</v>
      </c>
      <c r="D20" s="14">
        <f t="shared" si="0"/>
        <v>-152</v>
      </c>
      <c r="E20" s="23">
        <f t="shared" si="1"/>
        <v>-0.14099999999999999</v>
      </c>
      <c r="F20" s="1"/>
      <c r="G20" s="1"/>
    </row>
    <row r="21" spans="1:7" ht="15.75" thickBot="1" x14ac:dyDescent="0.3">
      <c r="A21" s="61" t="s">
        <v>13</v>
      </c>
      <c r="B21" s="17">
        <f>DWH!I63</f>
        <v>1268</v>
      </c>
      <c r="C21" s="17">
        <f>DWH!J63</f>
        <v>1198</v>
      </c>
      <c r="D21" s="28">
        <f t="shared" si="0"/>
        <v>70</v>
      </c>
      <c r="E21" s="29">
        <f t="shared" si="1"/>
        <v>5.8000000000000003E-2</v>
      </c>
      <c r="F21" s="1"/>
      <c r="G21" s="1"/>
    </row>
    <row r="22" spans="1:7" ht="15.75" thickTop="1" x14ac:dyDescent="0.25">
      <c r="A22" s="59" t="s">
        <v>66</v>
      </c>
      <c r="B22" s="19">
        <f>DWH!H89</f>
        <v>2180</v>
      </c>
      <c r="C22" s="19">
        <f>DWH!I89</f>
        <v>2632</v>
      </c>
      <c r="D22" s="19">
        <f t="shared" si="0"/>
        <v>-452</v>
      </c>
      <c r="E22" s="58">
        <f t="shared" si="1"/>
        <v>-0.17199999999999999</v>
      </c>
      <c r="F22" s="1"/>
      <c r="G22" s="1"/>
    </row>
    <row r="23" spans="1:7" x14ac:dyDescent="0.25">
      <c r="A23" s="60" t="s">
        <v>15</v>
      </c>
      <c r="B23" s="11">
        <f>DWH!H96</f>
        <v>1174</v>
      </c>
      <c r="C23" s="11">
        <f>DWH!I96</f>
        <v>1143</v>
      </c>
      <c r="D23" s="14">
        <f t="shared" si="0"/>
        <v>31</v>
      </c>
      <c r="E23" s="23">
        <f t="shared" si="1"/>
        <v>2.7E-2</v>
      </c>
      <c r="F23" s="1"/>
      <c r="G23" s="1"/>
    </row>
    <row r="24" spans="1:7" ht="15.75" thickBot="1" x14ac:dyDescent="0.3">
      <c r="A24" s="61" t="s">
        <v>16</v>
      </c>
      <c r="B24" s="17">
        <f>DWH!H97</f>
        <v>1059</v>
      </c>
      <c r="C24" s="17">
        <f>DWH!I97</f>
        <v>1342</v>
      </c>
      <c r="D24" s="28">
        <f t="shared" si="0"/>
        <v>-283</v>
      </c>
      <c r="E24" s="29">
        <f t="shared" si="1"/>
        <v>-0.21099999999999999</v>
      </c>
      <c r="F24" s="1"/>
      <c r="G24" s="1"/>
    </row>
    <row r="25" spans="1:7" ht="15.75" thickTop="1" x14ac:dyDescent="0.25">
      <c r="A25" s="59" t="s">
        <v>17</v>
      </c>
      <c r="B25" s="19">
        <f>DWH!H73</f>
        <v>129</v>
      </c>
      <c r="C25" s="19">
        <f>DWH!I73</f>
        <v>124</v>
      </c>
      <c r="D25" s="19">
        <f t="shared" si="0"/>
        <v>5</v>
      </c>
      <c r="E25" s="58">
        <f t="shared" si="1"/>
        <v>0.04</v>
      </c>
    </row>
    <row r="26" spans="1:7" ht="15.75" thickBot="1" x14ac:dyDescent="0.3">
      <c r="A26" s="62" t="s">
        <v>18</v>
      </c>
      <c r="B26" s="17">
        <f>DWH!H82</f>
        <v>56</v>
      </c>
      <c r="C26" s="17">
        <f>DWH!I82</f>
        <v>91</v>
      </c>
      <c r="D26" s="28">
        <f t="shared" si="0"/>
        <v>-35</v>
      </c>
      <c r="E26" s="29">
        <f t="shared" si="1"/>
        <v>-0.38500000000000001</v>
      </c>
    </row>
    <row r="27" spans="1:7" ht="15.75" thickTop="1" x14ac:dyDescent="0.25">
      <c r="A27" s="63" t="s">
        <v>19</v>
      </c>
      <c r="B27" s="57">
        <f>DWH!I104</f>
        <v>321</v>
      </c>
      <c r="C27" s="57">
        <f>DWH!J104</f>
        <v>316</v>
      </c>
      <c r="D27" s="19">
        <f t="shared" si="0"/>
        <v>5</v>
      </c>
      <c r="E27" s="58">
        <f t="shared" si="1"/>
        <v>1.6E-2</v>
      </c>
    </row>
    <row r="28" spans="1:7" x14ac:dyDescent="0.25">
      <c r="A28" s="60" t="s">
        <v>20</v>
      </c>
      <c r="B28" s="20">
        <f>DWH!I105</f>
        <v>1370</v>
      </c>
      <c r="C28" s="20">
        <f>DWH!J105</f>
        <v>1506</v>
      </c>
      <c r="D28" s="14">
        <f t="shared" si="0"/>
        <v>-136</v>
      </c>
      <c r="E28" s="23">
        <f t="shared" si="1"/>
        <v>-0.09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236" t="s">
        <v>1</v>
      </c>
      <c r="B33" s="47" t="str">
        <f>'AMS Wien'!$B$6</f>
        <v>akt. Monat</v>
      </c>
      <c r="C33" s="47" t="str">
        <f>'AMS Wien'!$C$6</f>
        <v>akt. Monat Vorjahr</v>
      </c>
      <c r="D33" s="238" t="s">
        <v>94</v>
      </c>
      <c r="E33" s="238" t="s">
        <v>95</v>
      </c>
    </row>
    <row r="34" spans="1:7" ht="15.75" thickBot="1" x14ac:dyDescent="0.3">
      <c r="A34" s="237"/>
      <c r="B34" s="48">
        <f>B7</f>
        <v>46113</v>
      </c>
      <c r="C34" s="48">
        <f>C7</f>
        <v>45750</v>
      </c>
      <c r="D34" s="239"/>
      <c r="E34" s="239"/>
      <c r="G34" s="32"/>
    </row>
    <row r="35" spans="1:7" ht="15.75" thickTop="1" x14ac:dyDescent="0.25">
      <c r="A35" s="59" t="s">
        <v>2</v>
      </c>
      <c r="B35" s="14">
        <f>DWH!I17</f>
        <v>2324</v>
      </c>
      <c r="C35" s="14">
        <f>DWH!J17</f>
        <v>2178</v>
      </c>
      <c r="D35" s="14">
        <f>B35-C35</f>
        <v>146</v>
      </c>
      <c r="E35" s="23">
        <f>D35/C35</f>
        <v>6.7000000000000004E-2</v>
      </c>
    </row>
    <row r="36" spans="1:7" x14ac:dyDescent="0.25">
      <c r="A36" s="10" t="s">
        <v>3</v>
      </c>
      <c r="B36" s="14">
        <f>DWH!I18</f>
        <v>228</v>
      </c>
      <c r="C36" s="14">
        <f>DWH!J18</f>
        <v>214</v>
      </c>
      <c r="D36" s="14">
        <f t="shared" ref="D36:D51" si="2">B36-C36</f>
        <v>14</v>
      </c>
      <c r="E36" s="23">
        <f t="shared" ref="E36:E51" si="3">D36/C36</f>
        <v>6.5000000000000002E-2</v>
      </c>
    </row>
    <row r="37" spans="1:7" x14ac:dyDescent="0.25">
      <c r="A37" s="10" t="s">
        <v>103</v>
      </c>
      <c r="B37" s="14">
        <f>DWH!I19</f>
        <v>1531</v>
      </c>
      <c r="C37" s="14">
        <f>DWH!J19</f>
        <v>1417</v>
      </c>
      <c r="D37" s="14">
        <f t="shared" si="2"/>
        <v>114</v>
      </c>
      <c r="E37" s="23">
        <f t="shared" si="3"/>
        <v>0.08</v>
      </c>
    </row>
    <row r="38" spans="1:7" x14ac:dyDescent="0.25">
      <c r="A38" s="10" t="s">
        <v>104</v>
      </c>
      <c r="B38" s="14">
        <f>DWH!I20</f>
        <v>565</v>
      </c>
      <c r="C38" s="14">
        <f>DWH!J20</f>
        <v>547</v>
      </c>
      <c r="D38" s="14">
        <f t="shared" si="2"/>
        <v>18</v>
      </c>
      <c r="E38" s="23">
        <f t="shared" si="3"/>
        <v>3.3000000000000002E-2</v>
      </c>
    </row>
    <row r="39" spans="1:7" x14ac:dyDescent="0.25">
      <c r="A39" s="10" t="s">
        <v>4</v>
      </c>
      <c r="B39" s="14">
        <f>DWH!I21</f>
        <v>737</v>
      </c>
      <c r="C39" s="14">
        <f>DWH!J21</f>
        <v>726</v>
      </c>
      <c r="D39" s="14">
        <f t="shared" si="2"/>
        <v>11</v>
      </c>
      <c r="E39" s="23">
        <f t="shared" si="3"/>
        <v>1.4999999999999999E-2</v>
      </c>
    </row>
    <row r="40" spans="1:7" x14ac:dyDescent="0.25">
      <c r="A40" s="10" t="s">
        <v>48</v>
      </c>
      <c r="B40" s="14">
        <f>DWH!I22</f>
        <v>1162</v>
      </c>
      <c r="C40" s="14">
        <f>DWH!J22</f>
        <v>1111</v>
      </c>
      <c r="D40" s="14">
        <f t="shared" si="2"/>
        <v>51</v>
      </c>
      <c r="E40" s="23">
        <f t="shared" si="3"/>
        <v>4.5999999999999999E-2</v>
      </c>
    </row>
    <row r="41" spans="1:7" x14ac:dyDescent="0.25">
      <c r="A41" s="10" t="s">
        <v>6</v>
      </c>
      <c r="B41" s="14">
        <f>DWH!I23</f>
        <v>400</v>
      </c>
      <c r="C41" s="14">
        <f>DWH!J23</f>
        <v>356</v>
      </c>
      <c r="D41" s="14">
        <f t="shared" si="2"/>
        <v>44</v>
      </c>
      <c r="E41" s="23">
        <f t="shared" si="3"/>
        <v>0.124</v>
      </c>
    </row>
    <row r="42" spans="1:7" x14ac:dyDescent="0.25">
      <c r="A42" s="10" t="s">
        <v>93</v>
      </c>
      <c r="B42" s="14">
        <f>DWH!I24</f>
        <v>48</v>
      </c>
      <c r="C42" s="14">
        <f>DWH!J24</f>
        <v>33</v>
      </c>
      <c r="D42" s="14">
        <f t="shared" si="2"/>
        <v>15</v>
      </c>
      <c r="E42" s="23">
        <f t="shared" si="3"/>
        <v>0.45500000000000002</v>
      </c>
    </row>
    <row r="43" spans="1:7" x14ac:dyDescent="0.25">
      <c r="A43" s="10" t="s">
        <v>8</v>
      </c>
      <c r="B43" s="14">
        <f>DWH!I25</f>
        <v>870</v>
      </c>
      <c r="C43" s="14">
        <f>DWH!J25</f>
        <v>667</v>
      </c>
      <c r="D43" s="14">
        <f t="shared" si="2"/>
        <v>203</v>
      </c>
      <c r="E43" s="23">
        <f t="shared" si="3"/>
        <v>0.30399999999999999</v>
      </c>
    </row>
    <row r="44" spans="1:7" x14ac:dyDescent="0.25">
      <c r="A44" s="10" t="s">
        <v>9</v>
      </c>
      <c r="B44" s="14">
        <f>DWH!I26</f>
        <v>389</v>
      </c>
      <c r="C44" s="14">
        <f>DWH!J26</f>
        <v>264</v>
      </c>
      <c r="D44" s="14">
        <f t="shared" si="2"/>
        <v>125</v>
      </c>
      <c r="E44" s="23">
        <f t="shared" si="3"/>
        <v>0.47299999999999998</v>
      </c>
    </row>
    <row r="45" spans="1:7" x14ac:dyDescent="0.25">
      <c r="A45" s="10" t="s">
        <v>10</v>
      </c>
      <c r="B45" s="14">
        <f>DWH!I27</f>
        <v>1574</v>
      </c>
      <c r="C45" s="14">
        <f>DWH!J27</f>
        <v>1509</v>
      </c>
      <c r="D45" s="14">
        <f t="shared" si="2"/>
        <v>65</v>
      </c>
      <c r="E45" s="23">
        <f t="shared" si="3"/>
        <v>4.2999999999999997E-2</v>
      </c>
    </row>
    <row r="46" spans="1:7" x14ac:dyDescent="0.25">
      <c r="A46" s="10" t="s">
        <v>11</v>
      </c>
      <c r="B46" s="14">
        <f>DWH!I28</f>
        <v>483</v>
      </c>
      <c r="C46" s="14">
        <f>DWH!J28</f>
        <v>437</v>
      </c>
      <c r="D46" s="14">
        <f t="shared" si="2"/>
        <v>46</v>
      </c>
      <c r="E46" s="23">
        <f t="shared" si="3"/>
        <v>0.105</v>
      </c>
    </row>
    <row r="47" spans="1:7" x14ac:dyDescent="0.25">
      <c r="A47" s="60" t="s">
        <v>12</v>
      </c>
      <c r="B47" s="11">
        <f>DWH!I64</f>
        <v>451</v>
      </c>
      <c r="C47" s="11">
        <f>DWH!J64</f>
        <v>496</v>
      </c>
      <c r="D47" s="14">
        <f t="shared" si="2"/>
        <v>-45</v>
      </c>
      <c r="E47" s="23">
        <f t="shared" si="3"/>
        <v>-9.0999999999999998E-2</v>
      </c>
    </row>
    <row r="48" spans="1:7" ht="15.75" thickBot="1" x14ac:dyDescent="0.3">
      <c r="A48" s="60" t="s">
        <v>13</v>
      </c>
      <c r="B48" s="17">
        <f>DWH!I65</f>
        <v>567</v>
      </c>
      <c r="C48" s="17">
        <f>DWH!J65</f>
        <v>526</v>
      </c>
      <c r="D48" s="28">
        <f t="shared" si="2"/>
        <v>41</v>
      </c>
      <c r="E48" s="29">
        <f t="shared" si="3"/>
        <v>7.8E-2</v>
      </c>
    </row>
    <row r="49" spans="1:7" ht="16.5" thickTop="1" thickBot="1" x14ac:dyDescent="0.3">
      <c r="A49" s="64" t="s">
        <v>17</v>
      </c>
      <c r="B49" s="22">
        <f>DWH!H74</f>
        <v>45</v>
      </c>
      <c r="C49" s="22">
        <f>DWH!I74</f>
        <v>43</v>
      </c>
      <c r="D49" s="22">
        <f t="shared" si="2"/>
        <v>2</v>
      </c>
      <c r="E49" s="24">
        <f t="shared" si="3"/>
        <v>4.7E-2</v>
      </c>
    </row>
    <row r="50" spans="1:7" ht="15.75" thickTop="1" x14ac:dyDescent="0.25">
      <c r="A50" s="60" t="s">
        <v>19</v>
      </c>
      <c r="B50" s="20">
        <f>DWH!I106</f>
        <v>169</v>
      </c>
      <c r="C50" s="20">
        <f>DWH!J106</f>
        <v>148</v>
      </c>
      <c r="D50" s="14">
        <f t="shared" si="2"/>
        <v>21</v>
      </c>
      <c r="E50" s="23">
        <f t="shared" si="3"/>
        <v>0.14199999999999999</v>
      </c>
    </row>
    <row r="51" spans="1:7" x14ac:dyDescent="0.25">
      <c r="A51" s="60" t="s">
        <v>20</v>
      </c>
      <c r="B51" s="12">
        <f>DWH!I107</f>
        <v>720</v>
      </c>
      <c r="C51" s="12">
        <f>DWH!J107</f>
        <v>712</v>
      </c>
      <c r="D51" s="14">
        <f t="shared" si="2"/>
        <v>8</v>
      </c>
      <c r="E51" s="23">
        <f t="shared" si="3"/>
        <v>1.0999999999999999E-2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97</v>
      </c>
      <c r="B54" s="2"/>
      <c r="C54" s="2"/>
      <c r="D54" s="1"/>
      <c r="E54" s="1"/>
    </row>
    <row r="55" spans="1:7" ht="15" customHeight="1" x14ac:dyDescent="0.25">
      <c r="A55" s="236" t="s">
        <v>1</v>
      </c>
      <c r="B55" s="47" t="str">
        <f>'AMS Wien'!$B$6</f>
        <v>akt. Monat</v>
      </c>
      <c r="C55" s="47" t="str">
        <f>'AMS Wien'!$C$6</f>
        <v>akt. Monat Vorjahr</v>
      </c>
      <c r="D55" s="238" t="s">
        <v>94</v>
      </c>
      <c r="E55" s="238" t="s">
        <v>95</v>
      </c>
    </row>
    <row r="56" spans="1:7" ht="15.75" thickBot="1" x14ac:dyDescent="0.3">
      <c r="A56" s="237"/>
      <c r="B56" s="48">
        <f>B7</f>
        <v>46113</v>
      </c>
      <c r="C56" s="48">
        <f>C7</f>
        <v>45750</v>
      </c>
      <c r="D56" s="239"/>
      <c r="E56" s="239"/>
      <c r="G56" s="32"/>
    </row>
    <row r="57" spans="1:7" ht="15.75" thickTop="1" x14ac:dyDescent="0.25">
      <c r="A57" s="59" t="s">
        <v>2</v>
      </c>
      <c r="B57" s="14">
        <f>DWH!I29</f>
        <v>2757</v>
      </c>
      <c r="C57" s="14">
        <f>DWH!J29</f>
        <v>2812</v>
      </c>
      <c r="D57" s="14">
        <f>B57-C57</f>
        <v>-55</v>
      </c>
      <c r="E57" s="23">
        <f>D57/C57</f>
        <v>-0.02</v>
      </c>
    </row>
    <row r="58" spans="1:7" x14ac:dyDescent="0.25">
      <c r="A58" s="10" t="s">
        <v>3</v>
      </c>
      <c r="B58" s="14">
        <f>DWH!I30</f>
        <v>220</v>
      </c>
      <c r="C58" s="14">
        <f>DWH!J30</f>
        <v>237</v>
      </c>
      <c r="D58" s="14">
        <f t="shared" ref="D58:D73" si="4">B58-C58</f>
        <v>-17</v>
      </c>
      <c r="E58" s="23">
        <f t="shared" ref="E58:E73" si="5">D58/C58</f>
        <v>-7.1999999999999995E-2</v>
      </c>
    </row>
    <row r="59" spans="1:7" x14ac:dyDescent="0.25">
      <c r="A59" s="10" t="s">
        <v>103</v>
      </c>
      <c r="B59" s="14">
        <f>DWH!I31</f>
        <v>1682</v>
      </c>
      <c r="C59" s="14">
        <f>DWH!J31</f>
        <v>1734</v>
      </c>
      <c r="D59" s="14">
        <f t="shared" si="4"/>
        <v>-52</v>
      </c>
      <c r="E59" s="23">
        <f t="shared" si="5"/>
        <v>-0.03</v>
      </c>
    </row>
    <row r="60" spans="1:7" x14ac:dyDescent="0.25">
      <c r="A60" s="10" t="s">
        <v>104</v>
      </c>
      <c r="B60" s="14">
        <f>DWH!I32</f>
        <v>855</v>
      </c>
      <c r="C60" s="14">
        <f>DWH!J32</f>
        <v>841</v>
      </c>
      <c r="D60" s="14">
        <f t="shared" si="4"/>
        <v>14</v>
      </c>
      <c r="E60" s="23">
        <f t="shared" si="5"/>
        <v>1.7000000000000001E-2</v>
      </c>
    </row>
    <row r="61" spans="1:7" x14ac:dyDescent="0.25">
      <c r="A61" s="10" t="s">
        <v>4</v>
      </c>
      <c r="B61" s="14">
        <f>DWH!I33</f>
        <v>1019</v>
      </c>
      <c r="C61" s="14">
        <f>DWH!J33</f>
        <v>1066</v>
      </c>
      <c r="D61" s="14">
        <f t="shared" si="4"/>
        <v>-47</v>
      </c>
      <c r="E61" s="23">
        <f t="shared" si="5"/>
        <v>-4.3999999999999997E-2</v>
      </c>
    </row>
    <row r="62" spans="1:7" x14ac:dyDescent="0.25">
      <c r="A62" s="10" t="s">
        <v>5</v>
      </c>
      <c r="B62" s="14">
        <f>DWH!I34</f>
        <v>1191</v>
      </c>
      <c r="C62" s="14">
        <f>DWH!J34</f>
        <v>1259</v>
      </c>
      <c r="D62" s="14">
        <f t="shared" si="4"/>
        <v>-68</v>
      </c>
      <c r="E62" s="23">
        <f t="shared" si="5"/>
        <v>-5.3999999999999999E-2</v>
      </c>
    </row>
    <row r="63" spans="1:7" x14ac:dyDescent="0.25">
      <c r="A63" s="10" t="s">
        <v>6</v>
      </c>
      <c r="B63" s="14">
        <f>DWH!I35</f>
        <v>521</v>
      </c>
      <c r="C63" s="14">
        <f>DWH!J35</f>
        <v>487</v>
      </c>
      <c r="D63" s="14">
        <f t="shared" si="4"/>
        <v>34</v>
      </c>
      <c r="E63" s="23">
        <f t="shared" si="5"/>
        <v>7.0000000000000007E-2</v>
      </c>
    </row>
    <row r="64" spans="1:7" x14ac:dyDescent="0.25">
      <c r="A64" s="10" t="s">
        <v>93</v>
      </c>
      <c r="B64" s="14">
        <f>DWH!I36</f>
        <v>57</v>
      </c>
      <c r="C64" s="14">
        <f>DWH!J36</f>
        <v>49</v>
      </c>
      <c r="D64" s="14">
        <f t="shared" si="4"/>
        <v>8</v>
      </c>
      <c r="E64" s="23">
        <f t="shared" si="5"/>
        <v>0.16300000000000001</v>
      </c>
    </row>
    <row r="65" spans="1:5" x14ac:dyDescent="0.25">
      <c r="A65" s="10" t="s">
        <v>8</v>
      </c>
      <c r="B65" s="14">
        <f>DWH!I37</f>
        <v>1197</v>
      </c>
      <c r="C65" s="14">
        <f>DWH!J37</f>
        <v>1040</v>
      </c>
      <c r="D65" s="14">
        <f t="shared" si="4"/>
        <v>157</v>
      </c>
      <c r="E65" s="23">
        <f t="shared" si="5"/>
        <v>0.151</v>
      </c>
    </row>
    <row r="66" spans="1:5" x14ac:dyDescent="0.25">
      <c r="A66" s="10" t="s">
        <v>9</v>
      </c>
      <c r="B66" s="14">
        <f>DWH!I38</f>
        <v>676</v>
      </c>
      <c r="C66" s="14">
        <f>DWH!J38</f>
        <v>508</v>
      </c>
      <c r="D66" s="14">
        <f t="shared" si="4"/>
        <v>168</v>
      </c>
      <c r="E66" s="23">
        <f t="shared" si="5"/>
        <v>0.33100000000000002</v>
      </c>
    </row>
    <row r="67" spans="1:5" x14ac:dyDescent="0.25">
      <c r="A67" s="10" t="s">
        <v>10</v>
      </c>
      <c r="B67" s="14">
        <f>DWH!I39</f>
        <v>1684</v>
      </c>
      <c r="C67" s="14">
        <f>DWH!J39</f>
        <v>1761</v>
      </c>
      <c r="D67" s="14">
        <f t="shared" si="4"/>
        <v>-77</v>
      </c>
      <c r="E67" s="23">
        <f t="shared" si="5"/>
        <v>-4.3999999999999997E-2</v>
      </c>
    </row>
    <row r="68" spans="1:5" x14ac:dyDescent="0.25">
      <c r="A68" s="10" t="s">
        <v>11</v>
      </c>
      <c r="B68" s="14">
        <f>DWH!I40</f>
        <v>721</v>
      </c>
      <c r="C68" s="14">
        <f>DWH!J40</f>
        <v>718</v>
      </c>
      <c r="D68" s="14">
        <f t="shared" si="4"/>
        <v>3</v>
      </c>
      <c r="E68" s="23">
        <f t="shared" si="5"/>
        <v>4.0000000000000001E-3</v>
      </c>
    </row>
    <row r="69" spans="1:5" x14ac:dyDescent="0.25">
      <c r="A69" s="60" t="s">
        <v>12</v>
      </c>
      <c r="B69" s="11">
        <f>DWH!I66</f>
        <v>477</v>
      </c>
      <c r="C69" s="11">
        <f>DWH!J66</f>
        <v>584</v>
      </c>
      <c r="D69" s="14">
        <f t="shared" si="4"/>
        <v>-107</v>
      </c>
      <c r="E69" s="23">
        <f t="shared" si="5"/>
        <v>-0.183</v>
      </c>
    </row>
    <row r="70" spans="1:5" ht="15.75" thickBot="1" x14ac:dyDescent="0.3">
      <c r="A70" s="60" t="s">
        <v>13</v>
      </c>
      <c r="B70" s="11">
        <f>DWH!I67</f>
        <v>701</v>
      </c>
      <c r="C70" s="11">
        <f>DWH!J67</f>
        <v>672</v>
      </c>
      <c r="D70" s="28">
        <f t="shared" si="4"/>
        <v>29</v>
      </c>
      <c r="E70" s="29">
        <f t="shared" si="5"/>
        <v>4.2999999999999997E-2</v>
      </c>
    </row>
    <row r="71" spans="1:5" ht="16.5" thickTop="1" thickBot="1" x14ac:dyDescent="0.3">
      <c r="A71" s="64" t="s">
        <v>17</v>
      </c>
      <c r="B71" s="22">
        <f>DWH!H75</f>
        <v>84</v>
      </c>
      <c r="C71" s="22">
        <f>DWH!I75</f>
        <v>81</v>
      </c>
      <c r="D71" s="22">
        <f t="shared" si="4"/>
        <v>3</v>
      </c>
      <c r="E71" s="24">
        <f t="shared" si="5"/>
        <v>3.6999999999999998E-2</v>
      </c>
    </row>
    <row r="72" spans="1:5" ht="15.75" thickTop="1" x14ac:dyDescent="0.25">
      <c r="A72" s="60" t="s">
        <v>19</v>
      </c>
      <c r="B72" s="12">
        <f>DWH!I108</f>
        <v>152</v>
      </c>
      <c r="C72" s="12">
        <f>DWH!J108</f>
        <v>168</v>
      </c>
      <c r="D72" s="14">
        <f t="shared" si="4"/>
        <v>-16</v>
      </c>
      <c r="E72" s="23">
        <f t="shared" si="5"/>
        <v>-9.5000000000000001E-2</v>
      </c>
    </row>
    <row r="73" spans="1:5" x14ac:dyDescent="0.25">
      <c r="A73" s="60" t="s">
        <v>20</v>
      </c>
      <c r="B73" s="12">
        <f>DWH!I109</f>
        <v>650</v>
      </c>
      <c r="C73" s="12">
        <f>DWH!J109</f>
        <v>794</v>
      </c>
      <c r="D73" s="14">
        <f t="shared" si="4"/>
        <v>-144</v>
      </c>
      <c r="E73" s="23">
        <f t="shared" si="5"/>
        <v>-0.18099999999999999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38" customWidth="1"/>
    <col min="2" max="5" width="13.140625" style="38" customWidth="1"/>
  </cols>
  <sheetData>
    <row r="1" spans="1:7" ht="30" customHeight="1" x14ac:dyDescent="0.25">
      <c r="A1" s="8"/>
      <c r="B1" s="1"/>
      <c r="C1" s="45"/>
      <c r="D1" s="49">
        <f>'AMS Wien'!D1</f>
        <v>46113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31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236" t="s">
        <v>1</v>
      </c>
      <c r="B6" s="47" t="str">
        <f>'AMS Wien'!B6</f>
        <v>akt. Monat</v>
      </c>
      <c r="C6" s="47" t="str">
        <f>'AMS Wien'!C6</f>
        <v>akt. Monat Vorjahr</v>
      </c>
      <c r="D6" s="238" t="s">
        <v>94</v>
      </c>
      <c r="E6" s="238" t="s">
        <v>95</v>
      </c>
      <c r="F6" s="1"/>
      <c r="G6" s="1"/>
    </row>
    <row r="7" spans="1:7" ht="15.75" thickBot="1" x14ac:dyDescent="0.3">
      <c r="A7" s="237"/>
      <c r="B7" s="48">
        <f>'AMS Wien'!B7</f>
        <v>46113</v>
      </c>
      <c r="C7" s="48">
        <f>'AMS Wien'!C7</f>
        <v>45750</v>
      </c>
      <c r="D7" s="239"/>
      <c r="E7" s="239"/>
      <c r="G7" s="32"/>
    </row>
    <row r="8" spans="1:7" ht="15.75" thickTop="1" x14ac:dyDescent="0.25">
      <c r="A8" s="59" t="s">
        <v>2</v>
      </c>
      <c r="B8" s="14">
        <f>DWH!K5</f>
        <v>1992</v>
      </c>
      <c r="C8" s="14">
        <f>DWH!L5</f>
        <v>1770</v>
      </c>
      <c r="D8" s="14">
        <f>B8-C8</f>
        <v>222</v>
      </c>
      <c r="E8" s="23">
        <f>D8/C8</f>
        <v>0.125</v>
      </c>
      <c r="F8" s="1"/>
      <c r="G8" s="1"/>
    </row>
    <row r="9" spans="1:7" x14ac:dyDescent="0.25">
      <c r="A9" s="10" t="s">
        <v>3</v>
      </c>
      <c r="B9" s="14">
        <f>DWH!K6</f>
        <v>157</v>
      </c>
      <c r="C9" s="14">
        <f>DWH!L6</f>
        <v>138</v>
      </c>
      <c r="D9" s="14">
        <f t="shared" ref="D9:D28" si="0">B9-C9</f>
        <v>19</v>
      </c>
      <c r="E9" s="23">
        <f t="shared" ref="E9:E28" si="1">D9/C9</f>
        <v>0.13800000000000001</v>
      </c>
      <c r="F9" s="1"/>
      <c r="G9" s="1"/>
    </row>
    <row r="10" spans="1:7" x14ac:dyDescent="0.25">
      <c r="A10" s="10" t="s">
        <v>103</v>
      </c>
      <c r="B10" s="14">
        <f>DWH!K7</f>
        <v>1316</v>
      </c>
      <c r="C10" s="14">
        <f>DWH!L7</f>
        <v>1158</v>
      </c>
      <c r="D10" s="14">
        <f t="shared" si="0"/>
        <v>158</v>
      </c>
      <c r="E10" s="23">
        <f t="shared" si="1"/>
        <v>0.13600000000000001</v>
      </c>
      <c r="F10" s="1"/>
      <c r="G10" s="1"/>
    </row>
    <row r="11" spans="1:7" x14ac:dyDescent="0.25">
      <c r="A11" s="10" t="s">
        <v>104</v>
      </c>
      <c r="B11" s="14">
        <f>DWH!K8</f>
        <v>519</v>
      </c>
      <c r="C11" s="14">
        <f>DWH!L8</f>
        <v>474</v>
      </c>
      <c r="D11" s="14">
        <f t="shared" si="0"/>
        <v>45</v>
      </c>
      <c r="E11" s="23">
        <f t="shared" si="1"/>
        <v>9.5000000000000001E-2</v>
      </c>
      <c r="F11" s="1"/>
      <c r="G11" s="1"/>
    </row>
    <row r="12" spans="1:7" x14ac:dyDescent="0.25">
      <c r="A12" s="10" t="s">
        <v>4</v>
      </c>
      <c r="B12" s="14">
        <f>DWH!K9</f>
        <v>742</v>
      </c>
      <c r="C12" s="14">
        <f>DWH!L9</f>
        <v>705</v>
      </c>
      <c r="D12" s="14">
        <f t="shared" si="0"/>
        <v>37</v>
      </c>
      <c r="E12" s="23">
        <f t="shared" si="1"/>
        <v>5.1999999999999998E-2</v>
      </c>
      <c r="F12" s="1"/>
      <c r="G12" s="1"/>
    </row>
    <row r="13" spans="1:7" x14ac:dyDescent="0.25">
      <c r="A13" s="10" t="s">
        <v>5</v>
      </c>
      <c r="B13" s="14">
        <f>DWH!K10</f>
        <v>947</v>
      </c>
      <c r="C13" s="14">
        <f>DWH!L10</f>
        <v>840</v>
      </c>
      <c r="D13" s="14">
        <f t="shared" si="0"/>
        <v>107</v>
      </c>
      <c r="E13" s="23">
        <f t="shared" si="1"/>
        <v>0.127</v>
      </c>
      <c r="F13" s="1"/>
      <c r="G13" s="1"/>
    </row>
    <row r="14" spans="1:7" x14ac:dyDescent="0.25">
      <c r="A14" s="10" t="s">
        <v>6</v>
      </c>
      <c r="B14" s="14">
        <f>DWH!K11</f>
        <v>343</v>
      </c>
      <c r="C14" s="14">
        <f>DWH!L11</f>
        <v>313</v>
      </c>
      <c r="D14" s="14">
        <f t="shared" si="0"/>
        <v>30</v>
      </c>
      <c r="E14" s="23">
        <f t="shared" si="1"/>
        <v>9.6000000000000002E-2</v>
      </c>
      <c r="F14" s="1"/>
      <c r="G14" s="1"/>
    </row>
    <row r="15" spans="1:7" x14ac:dyDescent="0.25">
      <c r="A15" s="10" t="s">
        <v>93</v>
      </c>
      <c r="B15" s="14">
        <f>DWH!K12</f>
        <v>37</v>
      </c>
      <c r="C15" s="14">
        <f>DWH!L12</f>
        <v>34</v>
      </c>
      <c r="D15" s="14">
        <f t="shared" si="0"/>
        <v>3</v>
      </c>
      <c r="E15" s="23">
        <f t="shared" si="1"/>
        <v>8.7999999999999995E-2</v>
      </c>
      <c r="F15" s="1"/>
      <c r="G15" s="1"/>
    </row>
    <row r="16" spans="1:7" x14ac:dyDescent="0.25">
      <c r="A16" s="10" t="s">
        <v>8</v>
      </c>
      <c r="B16" s="14">
        <f>DWH!K13</f>
        <v>802</v>
      </c>
      <c r="C16" s="14">
        <f>DWH!L13</f>
        <v>626</v>
      </c>
      <c r="D16" s="14">
        <f t="shared" si="0"/>
        <v>176</v>
      </c>
      <c r="E16" s="23">
        <f t="shared" si="1"/>
        <v>0.28100000000000003</v>
      </c>
      <c r="F16" s="1"/>
      <c r="G16" s="1"/>
    </row>
    <row r="17" spans="1:7" x14ac:dyDescent="0.25">
      <c r="A17" s="10" t="s">
        <v>9</v>
      </c>
      <c r="B17" s="14">
        <f>DWH!K14</f>
        <v>439</v>
      </c>
      <c r="C17" s="14">
        <f>DWH!L14</f>
        <v>303</v>
      </c>
      <c r="D17" s="14">
        <f t="shared" si="0"/>
        <v>136</v>
      </c>
      <c r="E17" s="23">
        <f t="shared" si="1"/>
        <v>0.44900000000000001</v>
      </c>
      <c r="F17" s="1"/>
      <c r="G17" s="1"/>
    </row>
    <row r="18" spans="1:7" x14ac:dyDescent="0.25">
      <c r="A18" s="10" t="s">
        <v>10</v>
      </c>
      <c r="B18" s="14">
        <f>DWH!K15</f>
        <v>1270</v>
      </c>
      <c r="C18" s="14">
        <f>DWH!L15</f>
        <v>1129</v>
      </c>
      <c r="D18" s="14">
        <f t="shared" si="0"/>
        <v>141</v>
      </c>
      <c r="E18" s="23">
        <f t="shared" si="1"/>
        <v>0.125</v>
      </c>
      <c r="F18" s="1"/>
      <c r="G18" s="1"/>
    </row>
    <row r="19" spans="1:7" x14ac:dyDescent="0.25">
      <c r="A19" s="10" t="s">
        <v>11</v>
      </c>
      <c r="B19" s="14">
        <f>DWH!K16</f>
        <v>564</v>
      </c>
      <c r="C19" s="14">
        <f>DWH!L16</f>
        <v>458</v>
      </c>
      <c r="D19" s="14">
        <f t="shared" si="0"/>
        <v>106</v>
      </c>
      <c r="E19" s="23">
        <f t="shared" si="1"/>
        <v>0.23100000000000001</v>
      </c>
      <c r="F19" s="1"/>
      <c r="G19" s="1"/>
    </row>
    <row r="20" spans="1:7" x14ac:dyDescent="0.25">
      <c r="A20" s="60" t="s">
        <v>12</v>
      </c>
      <c r="B20" s="11">
        <f>DWH!K62</f>
        <v>386</v>
      </c>
      <c r="C20" s="11">
        <f>DWH!L62</f>
        <v>345</v>
      </c>
      <c r="D20" s="14">
        <f t="shared" si="0"/>
        <v>41</v>
      </c>
      <c r="E20" s="23">
        <f t="shared" si="1"/>
        <v>0.11899999999999999</v>
      </c>
      <c r="F20" s="1"/>
      <c r="G20" s="1"/>
    </row>
    <row r="21" spans="1:7" ht="15.75" thickBot="1" x14ac:dyDescent="0.3">
      <c r="A21" s="61" t="s">
        <v>13</v>
      </c>
      <c r="B21" s="17">
        <f>DWH!K63</f>
        <v>449</v>
      </c>
      <c r="C21" s="17">
        <f>DWH!L63</f>
        <v>479</v>
      </c>
      <c r="D21" s="28">
        <f t="shared" si="0"/>
        <v>-30</v>
      </c>
      <c r="E21" s="29">
        <f t="shared" si="1"/>
        <v>-6.3E-2</v>
      </c>
      <c r="F21" s="1"/>
      <c r="G21" s="1"/>
    </row>
    <row r="22" spans="1:7" ht="15.75" thickTop="1" x14ac:dyDescent="0.25">
      <c r="A22" s="59" t="s">
        <v>66</v>
      </c>
      <c r="B22" s="19">
        <f>DWH!J89</f>
        <v>180</v>
      </c>
      <c r="C22" s="19">
        <f>DWH!K89</f>
        <v>254</v>
      </c>
      <c r="D22" s="19">
        <f t="shared" si="0"/>
        <v>-74</v>
      </c>
      <c r="E22" s="58">
        <f t="shared" si="1"/>
        <v>-0.29099999999999998</v>
      </c>
      <c r="F22" s="1"/>
      <c r="G22" s="1"/>
    </row>
    <row r="23" spans="1:7" x14ac:dyDescent="0.25">
      <c r="A23" s="60" t="s">
        <v>15</v>
      </c>
      <c r="B23" s="11">
        <f>DWH!J96</f>
        <v>170</v>
      </c>
      <c r="C23" s="11">
        <f>DWH!K96</f>
        <v>139</v>
      </c>
      <c r="D23" s="14">
        <f t="shared" si="0"/>
        <v>31</v>
      </c>
      <c r="E23" s="23">
        <f t="shared" si="1"/>
        <v>0.223</v>
      </c>
      <c r="F23" s="1"/>
      <c r="G23" s="1"/>
    </row>
    <row r="24" spans="1:7" ht="15.75" thickBot="1" x14ac:dyDescent="0.3">
      <c r="A24" s="61" t="s">
        <v>16</v>
      </c>
      <c r="B24" s="17">
        <f>DWH!J97</f>
        <v>169</v>
      </c>
      <c r="C24" s="17">
        <f>DWH!K97</f>
        <v>138</v>
      </c>
      <c r="D24" s="28">
        <f t="shared" si="0"/>
        <v>31</v>
      </c>
      <c r="E24" s="29">
        <f t="shared" si="1"/>
        <v>0.22500000000000001</v>
      </c>
      <c r="F24" s="1"/>
      <c r="G24" s="1"/>
    </row>
    <row r="25" spans="1:7" ht="15.75" thickTop="1" x14ac:dyDescent="0.25">
      <c r="A25" s="59" t="s">
        <v>17</v>
      </c>
      <c r="B25" s="19">
        <f>DWH!J73</f>
        <v>37</v>
      </c>
      <c r="C25" s="19">
        <f>DWH!K73</f>
        <v>29</v>
      </c>
      <c r="D25" s="19">
        <f t="shared" si="0"/>
        <v>8</v>
      </c>
      <c r="E25" s="58">
        <f t="shared" si="1"/>
        <v>0.27600000000000002</v>
      </c>
    </row>
    <row r="26" spans="1:7" ht="15.75" thickBot="1" x14ac:dyDescent="0.3">
      <c r="A26" s="62" t="s">
        <v>18</v>
      </c>
      <c r="B26" s="17">
        <f>DWH!J82</f>
        <v>16</v>
      </c>
      <c r="C26" s="17">
        <f>DWH!K82</f>
        <v>17</v>
      </c>
      <c r="D26" s="28">
        <f t="shared" si="0"/>
        <v>-1</v>
      </c>
      <c r="E26" s="29">
        <f t="shared" si="1"/>
        <v>-5.8999999999999997E-2</v>
      </c>
    </row>
    <row r="27" spans="1:7" ht="15.75" thickTop="1" x14ac:dyDescent="0.25">
      <c r="A27" s="63" t="s">
        <v>19</v>
      </c>
      <c r="B27" s="57">
        <f>DWH!K104</f>
        <v>107</v>
      </c>
      <c r="C27" s="57">
        <f>DWH!L104</f>
        <v>114</v>
      </c>
      <c r="D27" s="19">
        <f t="shared" si="0"/>
        <v>-7</v>
      </c>
      <c r="E27" s="58">
        <f t="shared" si="1"/>
        <v>-6.0999999999999999E-2</v>
      </c>
    </row>
    <row r="28" spans="1:7" x14ac:dyDescent="0.25">
      <c r="A28" s="60" t="s">
        <v>20</v>
      </c>
      <c r="B28" s="20">
        <f>DWH!K105</f>
        <v>384</v>
      </c>
      <c r="C28" s="20">
        <f>DWH!L105</f>
        <v>397</v>
      </c>
      <c r="D28" s="14">
        <f t="shared" si="0"/>
        <v>-13</v>
      </c>
      <c r="E28" s="23">
        <f t="shared" si="1"/>
        <v>-3.3000000000000002E-2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236" t="s">
        <v>1</v>
      </c>
      <c r="B33" s="47" t="str">
        <f>'AMS Wien'!$B$6</f>
        <v>akt. Monat</v>
      </c>
      <c r="C33" s="47" t="str">
        <f>'AMS Wien'!$C$6</f>
        <v>akt. Monat Vorjahr</v>
      </c>
      <c r="D33" s="238" t="s">
        <v>94</v>
      </c>
      <c r="E33" s="238" t="s">
        <v>95</v>
      </c>
    </row>
    <row r="34" spans="1:7" ht="15.75" thickBot="1" x14ac:dyDescent="0.3">
      <c r="A34" s="237"/>
      <c r="B34" s="48">
        <f>B7</f>
        <v>46113</v>
      </c>
      <c r="C34" s="48">
        <f>C7</f>
        <v>45750</v>
      </c>
      <c r="D34" s="239"/>
      <c r="E34" s="239"/>
      <c r="G34" s="32"/>
    </row>
    <row r="35" spans="1:7" ht="15.75" thickTop="1" x14ac:dyDescent="0.25">
      <c r="A35" s="59" t="s">
        <v>2</v>
      </c>
      <c r="B35" s="14">
        <f>DWH!K17</f>
        <v>748</v>
      </c>
      <c r="C35" s="14">
        <f>DWH!L17</f>
        <v>675</v>
      </c>
      <c r="D35" s="14">
        <f>B35-C35</f>
        <v>73</v>
      </c>
      <c r="E35" s="23">
        <f>D35/C35</f>
        <v>0.108</v>
      </c>
    </row>
    <row r="36" spans="1:7" x14ac:dyDescent="0.25">
      <c r="A36" s="10" t="s">
        <v>3</v>
      </c>
      <c r="B36" s="14">
        <f>DWH!K18</f>
        <v>54</v>
      </c>
      <c r="C36" s="14">
        <f>DWH!L18</f>
        <v>53</v>
      </c>
      <c r="D36" s="14">
        <f t="shared" ref="D36:D51" si="2">B36-C36</f>
        <v>1</v>
      </c>
      <c r="E36" s="23">
        <f t="shared" ref="E36:E51" si="3">D36/C36</f>
        <v>1.9E-2</v>
      </c>
    </row>
    <row r="37" spans="1:7" x14ac:dyDescent="0.25">
      <c r="A37" s="10" t="s">
        <v>103</v>
      </c>
      <c r="B37" s="14">
        <f>DWH!K19</f>
        <v>515</v>
      </c>
      <c r="C37" s="14">
        <f>DWH!L19</f>
        <v>459</v>
      </c>
      <c r="D37" s="14">
        <f t="shared" si="2"/>
        <v>56</v>
      </c>
      <c r="E37" s="23">
        <f t="shared" si="3"/>
        <v>0.122</v>
      </c>
    </row>
    <row r="38" spans="1:7" x14ac:dyDescent="0.25">
      <c r="A38" s="10" t="s">
        <v>104</v>
      </c>
      <c r="B38" s="14">
        <f>DWH!K20</f>
        <v>179</v>
      </c>
      <c r="C38" s="14">
        <f>DWH!L20</f>
        <v>163</v>
      </c>
      <c r="D38" s="14">
        <f t="shared" si="2"/>
        <v>16</v>
      </c>
      <c r="E38" s="23">
        <f t="shared" si="3"/>
        <v>9.8000000000000004E-2</v>
      </c>
    </row>
    <row r="39" spans="1:7" x14ac:dyDescent="0.25">
      <c r="A39" s="10" t="s">
        <v>4</v>
      </c>
      <c r="B39" s="14">
        <f>DWH!K21</f>
        <v>199</v>
      </c>
      <c r="C39" s="14">
        <f>DWH!L21</f>
        <v>208</v>
      </c>
      <c r="D39" s="14">
        <f t="shared" si="2"/>
        <v>-9</v>
      </c>
      <c r="E39" s="23">
        <f t="shared" si="3"/>
        <v>-4.2999999999999997E-2</v>
      </c>
    </row>
    <row r="40" spans="1:7" x14ac:dyDescent="0.25">
      <c r="A40" s="10" t="s">
        <v>48</v>
      </c>
      <c r="B40" s="14">
        <f>DWH!K22</f>
        <v>377</v>
      </c>
      <c r="C40" s="14">
        <f>DWH!L22</f>
        <v>317</v>
      </c>
      <c r="D40" s="14">
        <f t="shared" si="2"/>
        <v>60</v>
      </c>
      <c r="E40" s="23">
        <f t="shared" si="3"/>
        <v>0.189</v>
      </c>
    </row>
    <row r="41" spans="1:7" x14ac:dyDescent="0.25">
      <c r="A41" s="10" t="s">
        <v>6</v>
      </c>
      <c r="B41" s="14">
        <f>DWH!K23</f>
        <v>124</v>
      </c>
      <c r="C41" s="14">
        <f>DWH!L23</f>
        <v>125</v>
      </c>
      <c r="D41" s="14">
        <f t="shared" si="2"/>
        <v>-1</v>
      </c>
      <c r="E41" s="23">
        <f t="shared" si="3"/>
        <v>-8.0000000000000002E-3</v>
      </c>
    </row>
    <row r="42" spans="1:7" x14ac:dyDescent="0.25">
      <c r="A42" s="10" t="s">
        <v>93</v>
      </c>
      <c r="B42" s="14">
        <f>DWH!K24</f>
        <v>11</v>
      </c>
      <c r="C42" s="14">
        <f>DWH!L24</f>
        <v>9</v>
      </c>
      <c r="D42" s="14">
        <f t="shared" si="2"/>
        <v>2</v>
      </c>
      <c r="E42" s="23">
        <f t="shared" si="3"/>
        <v>0.222</v>
      </c>
    </row>
    <row r="43" spans="1:7" x14ac:dyDescent="0.25">
      <c r="A43" s="10" t="s">
        <v>8</v>
      </c>
      <c r="B43" s="14">
        <f>DWH!K25</f>
        <v>273</v>
      </c>
      <c r="C43" s="14">
        <f>DWH!L25</f>
        <v>201</v>
      </c>
      <c r="D43" s="14">
        <f t="shared" si="2"/>
        <v>72</v>
      </c>
      <c r="E43" s="23">
        <f t="shared" si="3"/>
        <v>0.35799999999999998</v>
      </c>
    </row>
    <row r="44" spans="1:7" x14ac:dyDescent="0.25">
      <c r="A44" s="10" t="s">
        <v>9</v>
      </c>
      <c r="B44" s="14">
        <f>DWH!K26</f>
        <v>142</v>
      </c>
      <c r="C44" s="14">
        <f>DWH!L26</f>
        <v>89</v>
      </c>
      <c r="D44" s="14">
        <f t="shared" si="2"/>
        <v>53</v>
      </c>
      <c r="E44" s="23">
        <f t="shared" si="3"/>
        <v>0.59599999999999997</v>
      </c>
    </row>
    <row r="45" spans="1:7" x14ac:dyDescent="0.25">
      <c r="A45" s="10" t="s">
        <v>10</v>
      </c>
      <c r="B45" s="14">
        <f>DWH!K27</f>
        <v>489</v>
      </c>
      <c r="C45" s="14">
        <f>DWH!L27</f>
        <v>427</v>
      </c>
      <c r="D45" s="14">
        <f t="shared" si="2"/>
        <v>62</v>
      </c>
      <c r="E45" s="23">
        <f t="shared" si="3"/>
        <v>0.14499999999999999</v>
      </c>
    </row>
    <row r="46" spans="1:7" x14ac:dyDescent="0.25">
      <c r="A46" s="10" t="s">
        <v>11</v>
      </c>
      <c r="B46" s="14">
        <f>DWH!K28</f>
        <v>168</v>
      </c>
      <c r="C46" s="14">
        <f>DWH!L28</f>
        <v>150</v>
      </c>
      <c r="D46" s="14">
        <f t="shared" si="2"/>
        <v>18</v>
      </c>
      <c r="E46" s="23">
        <f t="shared" si="3"/>
        <v>0.12</v>
      </c>
    </row>
    <row r="47" spans="1:7" x14ac:dyDescent="0.25">
      <c r="A47" s="60" t="s">
        <v>12</v>
      </c>
      <c r="B47" s="11">
        <f>DWH!K64</f>
        <v>154</v>
      </c>
      <c r="C47" s="11">
        <f>DWH!L64</f>
        <v>151</v>
      </c>
      <c r="D47" s="14">
        <f t="shared" si="2"/>
        <v>3</v>
      </c>
      <c r="E47" s="23">
        <f t="shared" si="3"/>
        <v>0.02</v>
      </c>
    </row>
    <row r="48" spans="1:7" ht="15.75" thickBot="1" x14ac:dyDescent="0.3">
      <c r="A48" s="60" t="s">
        <v>13</v>
      </c>
      <c r="B48" s="17">
        <f>DWH!K65</f>
        <v>157</v>
      </c>
      <c r="C48" s="17">
        <f>DWH!L65</f>
        <v>164</v>
      </c>
      <c r="D48" s="28">
        <f t="shared" si="2"/>
        <v>-7</v>
      </c>
      <c r="E48" s="29">
        <f t="shared" si="3"/>
        <v>-4.2999999999999997E-2</v>
      </c>
    </row>
    <row r="49" spans="1:7" ht="16.5" thickTop="1" thickBot="1" x14ac:dyDescent="0.3">
      <c r="A49" s="64" t="s">
        <v>17</v>
      </c>
      <c r="B49" s="22">
        <f>DWH!J74</f>
        <v>13</v>
      </c>
      <c r="C49" s="22">
        <f>DWH!K74</f>
        <v>11</v>
      </c>
      <c r="D49" s="22">
        <f t="shared" si="2"/>
        <v>2</v>
      </c>
      <c r="E49" s="24">
        <f t="shared" si="3"/>
        <v>0.182</v>
      </c>
    </row>
    <row r="50" spans="1:7" ht="15.75" thickTop="1" x14ac:dyDescent="0.25">
      <c r="A50" s="60" t="s">
        <v>19</v>
      </c>
      <c r="B50" s="20">
        <f>DWH!K106</f>
        <v>39</v>
      </c>
      <c r="C50" s="20">
        <f>DWH!L106</f>
        <v>43</v>
      </c>
      <c r="D50" s="14">
        <f t="shared" si="2"/>
        <v>-4</v>
      </c>
      <c r="E50" s="23">
        <f t="shared" si="3"/>
        <v>-9.2999999999999999E-2</v>
      </c>
    </row>
    <row r="51" spans="1:7" x14ac:dyDescent="0.25">
      <c r="A51" s="60" t="s">
        <v>20</v>
      </c>
      <c r="B51" s="12">
        <f>DWH!K107</f>
        <v>177</v>
      </c>
      <c r="C51" s="12">
        <f>DWH!L107</f>
        <v>171</v>
      </c>
      <c r="D51" s="14">
        <f t="shared" si="2"/>
        <v>6</v>
      </c>
      <c r="E51" s="23">
        <f t="shared" si="3"/>
        <v>3.5000000000000003E-2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97</v>
      </c>
      <c r="B54" s="2"/>
      <c r="C54" s="2"/>
      <c r="D54" s="1"/>
      <c r="E54" s="1"/>
    </row>
    <row r="55" spans="1:7" ht="15" customHeight="1" x14ac:dyDescent="0.25">
      <c r="A55" s="236" t="s">
        <v>1</v>
      </c>
      <c r="B55" s="47" t="str">
        <f>'AMS Wien'!$B$6</f>
        <v>akt. Monat</v>
      </c>
      <c r="C55" s="47" t="str">
        <f>'AMS Wien'!$C$6</f>
        <v>akt. Monat Vorjahr</v>
      </c>
      <c r="D55" s="238" t="s">
        <v>94</v>
      </c>
      <c r="E55" s="238" t="s">
        <v>95</v>
      </c>
    </row>
    <row r="56" spans="1:7" ht="15.75" thickBot="1" x14ac:dyDescent="0.3">
      <c r="A56" s="237"/>
      <c r="B56" s="48">
        <f>B7</f>
        <v>46113</v>
      </c>
      <c r="C56" s="48">
        <f>C7</f>
        <v>45750</v>
      </c>
      <c r="D56" s="239"/>
      <c r="E56" s="239"/>
      <c r="G56" s="32"/>
    </row>
    <row r="57" spans="1:7" ht="15.75" thickTop="1" x14ac:dyDescent="0.25">
      <c r="A57" s="59" t="s">
        <v>2</v>
      </c>
      <c r="B57" s="14">
        <f>DWH!K29</f>
        <v>1244</v>
      </c>
      <c r="C57" s="14">
        <f>DWH!L29</f>
        <v>1095</v>
      </c>
      <c r="D57" s="14">
        <f>B57-C57</f>
        <v>149</v>
      </c>
      <c r="E57" s="23">
        <f>D57/C57</f>
        <v>0.13600000000000001</v>
      </c>
    </row>
    <row r="58" spans="1:7" x14ac:dyDescent="0.25">
      <c r="A58" s="10" t="s">
        <v>3</v>
      </c>
      <c r="B58" s="14">
        <f>DWH!K30</f>
        <v>103</v>
      </c>
      <c r="C58" s="14">
        <f>DWH!L30</f>
        <v>85</v>
      </c>
      <c r="D58" s="14">
        <f t="shared" ref="D58:D73" si="4">B58-C58</f>
        <v>18</v>
      </c>
      <c r="E58" s="23">
        <f t="shared" ref="E58:E73" si="5">D58/C58</f>
        <v>0.21199999999999999</v>
      </c>
    </row>
    <row r="59" spans="1:7" x14ac:dyDescent="0.25">
      <c r="A59" s="10" t="s">
        <v>103</v>
      </c>
      <c r="B59" s="14">
        <f>DWH!K31</f>
        <v>801</v>
      </c>
      <c r="C59" s="14">
        <f>DWH!L31</f>
        <v>699</v>
      </c>
      <c r="D59" s="14">
        <f t="shared" si="4"/>
        <v>102</v>
      </c>
      <c r="E59" s="23">
        <f t="shared" si="5"/>
        <v>0.14599999999999999</v>
      </c>
    </row>
    <row r="60" spans="1:7" x14ac:dyDescent="0.25">
      <c r="A60" s="10" t="s">
        <v>104</v>
      </c>
      <c r="B60" s="14">
        <f>DWH!K32</f>
        <v>340</v>
      </c>
      <c r="C60" s="14">
        <f>DWH!L32</f>
        <v>311</v>
      </c>
      <c r="D60" s="14">
        <f t="shared" si="4"/>
        <v>29</v>
      </c>
      <c r="E60" s="23">
        <f t="shared" si="5"/>
        <v>9.2999999999999999E-2</v>
      </c>
    </row>
    <row r="61" spans="1:7" x14ac:dyDescent="0.25">
      <c r="A61" s="10" t="s">
        <v>4</v>
      </c>
      <c r="B61" s="14">
        <f>DWH!K33</f>
        <v>543</v>
      </c>
      <c r="C61" s="14">
        <f>DWH!L33</f>
        <v>497</v>
      </c>
      <c r="D61" s="14">
        <f t="shared" si="4"/>
        <v>46</v>
      </c>
      <c r="E61" s="23">
        <f t="shared" si="5"/>
        <v>9.2999999999999999E-2</v>
      </c>
    </row>
    <row r="62" spans="1:7" x14ac:dyDescent="0.25">
      <c r="A62" s="10" t="s">
        <v>5</v>
      </c>
      <c r="B62" s="14">
        <f>DWH!K34</f>
        <v>570</v>
      </c>
      <c r="C62" s="14">
        <f>DWH!L34</f>
        <v>523</v>
      </c>
      <c r="D62" s="14">
        <f t="shared" si="4"/>
        <v>47</v>
      </c>
      <c r="E62" s="23">
        <f t="shared" si="5"/>
        <v>0.09</v>
      </c>
    </row>
    <row r="63" spans="1:7" x14ac:dyDescent="0.25">
      <c r="A63" s="10" t="s">
        <v>6</v>
      </c>
      <c r="B63" s="14">
        <f>DWH!K35</f>
        <v>219</v>
      </c>
      <c r="C63" s="14">
        <f>DWH!L35</f>
        <v>188</v>
      </c>
      <c r="D63" s="14">
        <f t="shared" si="4"/>
        <v>31</v>
      </c>
      <c r="E63" s="23">
        <f t="shared" si="5"/>
        <v>0.16500000000000001</v>
      </c>
    </row>
    <row r="64" spans="1:7" x14ac:dyDescent="0.25">
      <c r="A64" s="10" t="s">
        <v>93</v>
      </c>
      <c r="B64" s="14">
        <f>DWH!K36</f>
        <v>26</v>
      </c>
      <c r="C64" s="14">
        <f>DWH!L36</f>
        <v>25</v>
      </c>
      <c r="D64" s="14">
        <f t="shared" si="4"/>
        <v>1</v>
      </c>
      <c r="E64" s="23">
        <f t="shared" si="5"/>
        <v>0.04</v>
      </c>
    </row>
    <row r="65" spans="1:5" x14ac:dyDescent="0.25">
      <c r="A65" s="10" t="s">
        <v>8</v>
      </c>
      <c r="B65" s="14">
        <f>DWH!K37</f>
        <v>529</v>
      </c>
      <c r="C65" s="14">
        <f>DWH!L37</f>
        <v>425</v>
      </c>
      <c r="D65" s="14">
        <f t="shared" si="4"/>
        <v>104</v>
      </c>
      <c r="E65" s="23">
        <f t="shared" si="5"/>
        <v>0.245</v>
      </c>
    </row>
    <row r="66" spans="1:5" x14ac:dyDescent="0.25">
      <c r="A66" s="10" t="s">
        <v>9</v>
      </c>
      <c r="B66" s="14">
        <f>DWH!K38</f>
        <v>297</v>
      </c>
      <c r="C66" s="14">
        <f>DWH!L38</f>
        <v>214</v>
      </c>
      <c r="D66" s="14">
        <f t="shared" si="4"/>
        <v>83</v>
      </c>
      <c r="E66" s="23">
        <f t="shared" si="5"/>
        <v>0.38800000000000001</v>
      </c>
    </row>
    <row r="67" spans="1:5" x14ac:dyDescent="0.25">
      <c r="A67" s="10" t="s">
        <v>10</v>
      </c>
      <c r="B67" s="14">
        <f>DWH!K39</f>
        <v>781</v>
      </c>
      <c r="C67" s="14">
        <f>DWH!L39</f>
        <v>702</v>
      </c>
      <c r="D67" s="14">
        <f t="shared" si="4"/>
        <v>79</v>
      </c>
      <c r="E67" s="23">
        <f t="shared" si="5"/>
        <v>0.113</v>
      </c>
    </row>
    <row r="68" spans="1:5" x14ac:dyDescent="0.25">
      <c r="A68" s="10" t="s">
        <v>11</v>
      </c>
      <c r="B68" s="14">
        <f>DWH!K40</f>
        <v>396</v>
      </c>
      <c r="C68" s="14">
        <f>DWH!L40</f>
        <v>308</v>
      </c>
      <c r="D68" s="14">
        <f t="shared" si="4"/>
        <v>88</v>
      </c>
      <c r="E68" s="23">
        <f t="shared" si="5"/>
        <v>0.28599999999999998</v>
      </c>
    </row>
    <row r="69" spans="1:5" x14ac:dyDescent="0.25">
      <c r="A69" s="60" t="s">
        <v>12</v>
      </c>
      <c r="B69" s="11">
        <f>DWH!K66</f>
        <v>232</v>
      </c>
      <c r="C69" s="11">
        <f>DWH!L66</f>
        <v>194</v>
      </c>
      <c r="D69" s="14">
        <f t="shared" si="4"/>
        <v>38</v>
      </c>
      <c r="E69" s="23">
        <f t="shared" si="5"/>
        <v>0.19600000000000001</v>
      </c>
    </row>
    <row r="70" spans="1:5" ht="15.75" thickBot="1" x14ac:dyDescent="0.3">
      <c r="A70" s="60" t="s">
        <v>13</v>
      </c>
      <c r="B70" s="11">
        <f>DWH!K67</f>
        <v>292</v>
      </c>
      <c r="C70" s="11">
        <f>DWH!L67</f>
        <v>315</v>
      </c>
      <c r="D70" s="28">
        <f t="shared" si="4"/>
        <v>-23</v>
      </c>
      <c r="E70" s="29">
        <f t="shared" si="5"/>
        <v>-7.2999999999999995E-2</v>
      </c>
    </row>
    <row r="71" spans="1:5" ht="16.5" thickTop="1" thickBot="1" x14ac:dyDescent="0.3">
      <c r="A71" s="64" t="s">
        <v>17</v>
      </c>
      <c r="B71" s="22">
        <f>DWH!J75</f>
        <v>24</v>
      </c>
      <c r="C71" s="22">
        <f>DWH!K75</f>
        <v>18</v>
      </c>
      <c r="D71" s="22">
        <f t="shared" si="4"/>
        <v>6</v>
      </c>
      <c r="E71" s="24">
        <f t="shared" si="5"/>
        <v>0.33300000000000002</v>
      </c>
    </row>
    <row r="72" spans="1:5" ht="15.75" thickTop="1" x14ac:dyDescent="0.25">
      <c r="A72" s="60" t="s">
        <v>19</v>
      </c>
      <c r="B72" s="12">
        <f>DWH!K108</f>
        <v>68</v>
      </c>
      <c r="C72" s="12">
        <f>DWH!L108</f>
        <v>71</v>
      </c>
      <c r="D72" s="14">
        <f t="shared" si="4"/>
        <v>-3</v>
      </c>
      <c r="E72" s="23">
        <f t="shared" si="5"/>
        <v>-4.2000000000000003E-2</v>
      </c>
    </row>
    <row r="73" spans="1:5" x14ac:dyDescent="0.25">
      <c r="A73" s="60" t="s">
        <v>20</v>
      </c>
      <c r="B73" s="12">
        <f>DWH!K109</f>
        <v>207</v>
      </c>
      <c r="C73" s="12">
        <f>DWH!L109</f>
        <v>226</v>
      </c>
      <c r="D73" s="14">
        <f t="shared" si="4"/>
        <v>-19</v>
      </c>
      <c r="E73" s="23">
        <f t="shared" si="5"/>
        <v>-8.4000000000000005E-2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38" customWidth="1"/>
    <col min="2" max="5" width="13.140625" style="38" customWidth="1"/>
  </cols>
  <sheetData>
    <row r="1" spans="1:7" ht="30" customHeight="1" x14ac:dyDescent="0.25">
      <c r="A1" s="8"/>
      <c r="B1" s="1"/>
      <c r="C1" s="45"/>
      <c r="D1" s="49">
        <f>'AMS Wien'!D1</f>
        <v>46113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32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236" t="s">
        <v>1</v>
      </c>
      <c r="B6" s="47" t="str">
        <f>'AMS Wien'!$B$6</f>
        <v>akt. Monat</v>
      </c>
      <c r="C6" s="47" t="str">
        <f>'AMS Wien'!$C$6</f>
        <v>akt. Monat Vorjahr</v>
      </c>
      <c r="D6" s="238" t="s">
        <v>94</v>
      </c>
      <c r="E6" s="238" t="s">
        <v>95</v>
      </c>
      <c r="F6" s="1"/>
      <c r="G6" s="1"/>
    </row>
    <row r="7" spans="1:7" ht="15.75" thickBot="1" x14ac:dyDescent="0.3">
      <c r="A7" s="237"/>
      <c r="B7" s="48">
        <f>'AMS Wien'!B7</f>
        <v>46113</v>
      </c>
      <c r="C7" s="48">
        <f>'AMS Wien'!C7</f>
        <v>45750</v>
      </c>
      <c r="D7" s="239"/>
      <c r="E7" s="239"/>
      <c r="G7" s="32"/>
    </row>
    <row r="8" spans="1:7" ht="15.75" thickTop="1" x14ac:dyDescent="0.25">
      <c r="A8" s="59" t="s">
        <v>2</v>
      </c>
      <c r="B8" s="14">
        <f>DWH!M5</f>
        <v>3689</v>
      </c>
      <c r="C8" s="14">
        <f>DWH!N5</f>
        <v>3551</v>
      </c>
      <c r="D8" s="14">
        <f>B8-C8</f>
        <v>138</v>
      </c>
      <c r="E8" s="23">
        <f>D8/C8</f>
        <v>3.9E-2</v>
      </c>
      <c r="F8" s="1"/>
      <c r="G8" s="1"/>
    </row>
    <row r="9" spans="1:7" x14ac:dyDescent="0.25">
      <c r="A9" s="10" t="s">
        <v>3</v>
      </c>
      <c r="B9" s="14">
        <f>DWH!M6</f>
        <v>345</v>
      </c>
      <c r="C9" s="14">
        <f>DWH!N6</f>
        <v>327</v>
      </c>
      <c r="D9" s="14">
        <f t="shared" ref="D9:D28" si="0">B9-C9</f>
        <v>18</v>
      </c>
      <c r="E9" s="23">
        <f t="shared" ref="E9:E28" si="1">D9/C9</f>
        <v>5.5E-2</v>
      </c>
      <c r="F9" s="1"/>
      <c r="G9" s="1"/>
    </row>
    <row r="10" spans="1:7" x14ac:dyDescent="0.25">
      <c r="A10" s="10" t="s">
        <v>103</v>
      </c>
      <c r="B10" s="14">
        <f>DWH!M7</f>
        <v>2360</v>
      </c>
      <c r="C10" s="14">
        <f>DWH!N7</f>
        <v>2312</v>
      </c>
      <c r="D10" s="14">
        <f t="shared" si="0"/>
        <v>48</v>
      </c>
      <c r="E10" s="23">
        <f t="shared" si="1"/>
        <v>2.1000000000000001E-2</v>
      </c>
      <c r="F10" s="1"/>
      <c r="G10" s="1"/>
    </row>
    <row r="11" spans="1:7" x14ac:dyDescent="0.25">
      <c r="A11" s="10" t="s">
        <v>104</v>
      </c>
      <c r="B11" s="14">
        <f>DWH!M8</f>
        <v>984</v>
      </c>
      <c r="C11" s="14">
        <f>DWH!N8</f>
        <v>912</v>
      </c>
      <c r="D11" s="14">
        <f t="shared" si="0"/>
        <v>72</v>
      </c>
      <c r="E11" s="23">
        <f t="shared" si="1"/>
        <v>7.9000000000000001E-2</v>
      </c>
      <c r="F11" s="1"/>
      <c r="G11" s="1"/>
    </row>
    <row r="12" spans="1:7" x14ac:dyDescent="0.25">
      <c r="A12" s="10" t="s">
        <v>4</v>
      </c>
      <c r="B12" s="14">
        <f>DWH!M9</f>
        <v>1549</v>
      </c>
      <c r="C12" s="14">
        <f>DWH!N9</f>
        <v>1599</v>
      </c>
      <c r="D12" s="14">
        <f t="shared" si="0"/>
        <v>-50</v>
      </c>
      <c r="E12" s="23">
        <f t="shared" si="1"/>
        <v>-3.1E-2</v>
      </c>
      <c r="F12" s="1"/>
      <c r="G12" s="1"/>
    </row>
    <row r="13" spans="1:7" x14ac:dyDescent="0.25">
      <c r="A13" s="10" t="s">
        <v>5</v>
      </c>
      <c r="B13" s="14">
        <f>DWH!M10</f>
        <v>1950</v>
      </c>
      <c r="C13" s="14">
        <f>DWH!N10</f>
        <v>1977</v>
      </c>
      <c r="D13" s="14">
        <f t="shared" si="0"/>
        <v>-27</v>
      </c>
      <c r="E13" s="23">
        <f t="shared" si="1"/>
        <v>-1.4E-2</v>
      </c>
      <c r="F13" s="1"/>
      <c r="G13" s="1"/>
    </row>
    <row r="14" spans="1:7" x14ac:dyDescent="0.25">
      <c r="A14" s="10" t="s">
        <v>6</v>
      </c>
      <c r="B14" s="14">
        <f>DWH!M11</f>
        <v>572</v>
      </c>
      <c r="C14" s="14">
        <f>DWH!N11</f>
        <v>495</v>
      </c>
      <c r="D14" s="14">
        <f t="shared" si="0"/>
        <v>77</v>
      </c>
      <c r="E14" s="23">
        <f t="shared" si="1"/>
        <v>0.156</v>
      </c>
      <c r="F14" s="1"/>
      <c r="G14" s="1"/>
    </row>
    <row r="15" spans="1:7" x14ac:dyDescent="0.25">
      <c r="A15" s="10" t="s">
        <v>93</v>
      </c>
      <c r="B15" s="14">
        <f>DWH!M12</f>
        <v>82</v>
      </c>
      <c r="C15" s="14">
        <f>DWH!N12</f>
        <v>80</v>
      </c>
      <c r="D15" s="14">
        <f t="shared" si="0"/>
        <v>2</v>
      </c>
      <c r="E15" s="23">
        <f t="shared" si="1"/>
        <v>2.5000000000000001E-2</v>
      </c>
      <c r="F15" s="1"/>
      <c r="G15" s="1"/>
    </row>
    <row r="16" spans="1:7" x14ac:dyDescent="0.25">
      <c r="A16" s="10" t="s">
        <v>8</v>
      </c>
      <c r="B16" s="14">
        <f>DWH!M13</f>
        <v>1423</v>
      </c>
      <c r="C16" s="14">
        <f>DWH!N13</f>
        <v>1217</v>
      </c>
      <c r="D16" s="14">
        <f t="shared" si="0"/>
        <v>206</v>
      </c>
      <c r="E16" s="23">
        <f t="shared" si="1"/>
        <v>0.16900000000000001</v>
      </c>
      <c r="F16" s="1"/>
      <c r="G16" s="1"/>
    </row>
    <row r="17" spans="1:7" x14ac:dyDescent="0.25">
      <c r="A17" s="10" t="s">
        <v>9</v>
      </c>
      <c r="B17" s="14">
        <f>DWH!M14</f>
        <v>677</v>
      </c>
      <c r="C17" s="14">
        <f>DWH!N14</f>
        <v>552</v>
      </c>
      <c r="D17" s="14">
        <f t="shared" si="0"/>
        <v>125</v>
      </c>
      <c r="E17" s="23">
        <f t="shared" si="1"/>
        <v>0.22600000000000001</v>
      </c>
      <c r="F17" s="1"/>
      <c r="G17" s="1"/>
    </row>
    <row r="18" spans="1:7" x14ac:dyDescent="0.25">
      <c r="A18" s="10" t="s">
        <v>10</v>
      </c>
      <c r="B18" s="14">
        <f>DWH!M15</f>
        <v>2583</v>
      </c>
      <c r="C18" s="14">
        <f>DWH!N15</f>
        <v>2593</v>
      </c>
      <c r="D18" s="14">
        <f t="shared" si="0"/>
        <v>-10</v>
      </c>
      <c r="E18" s="23">
        <f t="shared" si="1"/>
        <v>-4.0000000000000001E-3</v>
      </c>
      <c r="F18" s="1"/>
      <c r="G18" s="1"/>
    </row>
    <row r="19" spans="1:7" x14ac:dyDescent="0.25">
      <c r="A19" s="10" t="s">
        <v>11</v>
      </c>
      <c r="B19" s="14">
        <f>DWH!M16</f>
        <v>946</v>
      </c>
      <c r="C19" s="14">
        <f>DWH!N16</f>
        <v>974</v>
      </c>
      <c r="D19" s="14">
        <f t="shared" si="0"/>
        <v>-28</v>
      </c>
      <c r="E19" s="23">
        <f t="shared" si="1"/>
        <v>-2.9000000000000001E-2</v>
      </c>
      <c r="F19" s="1"/>
      <c r="G19" s="1"/>
    </row>
    <row r="20" spans="1:7" x14ac:dyDescent="0.25">
      <c r="A20" s="60" t="s">
        <v>12</v>
      </c>
      <c r="B20" s="11">
        <f>DWH!M62</f>
        <v>693</v>
      </c>
      <c r="C20" s="11">
        <f>DWH!N62</f>
        <v>740</v>
      </c>
      <c r="D20" s="14">
        <f t="shared" si="0"/>
        <v>-47</v>
      </c>
      <c r="E20" s="23">
        <f t="shared" si="1"/>
        <v>-6.4000000000000001E-2</v>
      </c>
      <c r="F20" s="1"/>
      <c r="G20" s="1"/>
    </row>
    <row r="21" spans="1:7" ht="15.75" thickBot="1" x14ac:dyDescent="0.3">
      <c r="A21" s="61" t="s">
        <v>13</v>
      </c>
      <c r="B21" s="17">
        <f>DWH!M63</f>
        <v>876</v>
      </c>
      <c r="C21" s="17">
        <f>DWH!N63</f>
        <v>956</v>
      </c>
      <c r="D21" s="28">
        <f t="shared" si="0"/>
        <v>-80</v>
      </c>
      <c r="E21" s="29">
        <f t="shared" si="1"/>
        <v>-8.4000000000000005E-2</v>
      </c>
      <c r="F21" s="1"/>
      <c r="G21" s="1"/>
    </row>
    <row r="22" spans="1:7" ht="15.75" thickTop="1" x14ac:dyDescent="0.25">
      <c r="A22" s="59" t="s">
        <v>66</v>
      </c>
      <c r="B22" s="19">
        <f>DWH!L89</f>
        <v>250</v>
      </c>
      <c r="C22" s="19">
        <f>DWH!M89</f>
        <v>276</v>
      </c>
      <c r="D22" s="19">
        <f t="shared" si="0"/>
        <v>-26</v>
      </c>
      <c r="E22" s="58">
        <f t="shared" si="1"/>
        <v>-9.4E-2</v>
      </c>
      <c r="F22" s="1"/>
      <c r="G22" s="1"/>
    </row>
    <row r="23" spans="1:7" x14ac:dyDescent="0.25">
      <c r="A23" s="60" t="s">
        <v>15</v>
      </c>
      <c r="B23" s="11">
        <f>DWH!L96</f>
        <v>171</v>
      </c>
      <c r="C23" s="11">
        <f>DWH!M96</f>
        <v>185</v>
      </c>
      <c r="D23" s="14">
        <f t="shared" si="0"/>
        <v>-14</v>
      </c>
      <c r="E23" s="23">
        <f t="shared" si="1"/>
        <v>-7.5999999999999998E-2</v>
      </c>
      <c r="F23" s="1"/>
      <c r="G23" s="1"/>
    </row>
    <row r="24" spans="1:7" ht="15.75" thickBot="1" x14ac:dyDescent="0.3">
      <c r="A24" s="61" t="s">
        <v>16</v>
      </c>
      <c r="B24" s="17">
        <f>DWH!L97</f>
        <v>194</v>
      </c>
      <c r="C24" s="17">
        <f>DWH!M97</f>
        <v>214</v>
      </c>
      <c r="D24" s="28">
        <f t="shared" si="0"/>
        <v>-20</v>
      </c>
      <c r="E24" s="29">
        <f t="shared" si="1"/>
        <v>-9.2999999999999999E-2</v>
      </c>
      <c r="F24" s="1"/>
      <c r="G24" s="1"/>
    </row>
    <row r="25" spans="1:7" ht="15.75" thickTop="1" x14ac:dyDescent="0.25">
      <c r="A25" s="59" t="s">
        <v>17</v>
      </c>
      <c r="B25" s="19">
        <f>DWH!L73</f>
        <v>91</v>
      </c>
      <c r="C25" s="19">
        <f>DWH!M73</f>
        <v>82</v>
      </c>
      <c r="D25" s="19">
        <f t="shared" si="0"/>
        <v>9</v>
      </c>
      <c r="E25" s="58">
        <f t="shared" si="1"/>
        <v>0.11</v>
      </c>
    </row>
    <row r="26" spans="1:7" ht="15.75" thickBot="1" x14ac:dyDescent="0.3">
      <c r="A26" s="62" t="s">
        <v>18</v>
      </c>
      <c r="B26" s="17">
        <f>DWH!L82</f>
        <v>15</v>
      </c>
      <c r="C26" s="17">
        <f>DWH!M82</f>
        <v>17</v>
      </c>
      <c r="D26" s="28">
        <f t="shared" si="0"/>
        <v>-2</v>
      </c>
      <c r="E26" s="29">
        <f t="shared" si="1"/>
        <v>-0.11799999999999999</v>
      </c>
    </row>
    <row r="27" spans="1:7" ht="15.75" thickTop="1" x14ac:dyDescent="0.25">
      <c r="A27" s="63" t="s">
        <v>19</v>
      </c>
      <c r="B27" s="57">
        <f>DWH!M104</f>
        <v>234</v>
      </c>
      <c r="C27" s="57">
        <f>DWH!N104</f>
        <v>254</v>
      </c>
      <c r="D27" s="19">
        <f t="shared" si="0"/>
        <v>-20</v>
      </c>
      <c r="E27" s="58">
        <f t="shared" si="1"/>
        <v>-7.9000000000000001E-2</v>
      </c>
    </row>
    <row r="28" spans="1:7" x14ac:dyDescent="0.25">
      <c r="A28" s="60" t="s">
        <v>20</v>
      </c>
      <c r="B28" s="20">
        <f>DWH!M105</f>
        <v>996</v>
      </c>
      <c r="C28" s="20">
        <f>DWH!N105</f>
        <v>1207</v>
      </c>
      <c r="D28" s="14">
        <f t="shared" si="0"/>
        <v>-211</v>
      </c>
      <c r="E28" s="23">
        <f t="shared" si="1"/>
        <v>-0.17499999999999999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236" t="s">
        <v>1</v>
      </c>
      <c r="B33" s="47" t="str">
        <f>'AMS Wien'!$B$6</f>
        <v>akt. Monat</v>
      </c>
      <c r="C33" s="47" t="str">
        <f>'AMS Wien'!$C$6</f>
        <v>akt. Monat Vorjahr</v>
      </c>
      <c r="D33" s="238" t="s">
        <v>94</v>
      </c>
      <c r="E33" s="238" t="s">
        <v>95</v>
      </c>
    </row>
    <row r="34" spans="1:7" ht="15.75" thickBot="1" x14ac:dyDescent="0.3">
      <c r="A34" s="237"/>
      <c r="B34" s="48">
        <f>B7</f>
        <v>46113</v>
      </c>
      <c r="C34" s="48">
        <f>C7</f>
        <v>45750</v>
      </c>
      <c r="D34" s="239"/>
      <c r="E34" s="239"/>
      <c r="G34" s="32"/>
    </row>
    <row r="35" spans="1:7" ht="15.75" thickTop="1" x14ac:dyDescent="0.25">
      <c r="A35" s="59" t="s">
        <v>2</v>
      </c>
      <c r="B35" s="14">
        <f>DWH!M17</f>
        <v>1633</v>
      </c>
      <c r="C35" s="14">
        <f>DWH!N17</f>
        <v>1442</v>
      </c>
      <c r="D35" s="14">
        <f>B35-C35</f>
        <v>191</v>
      </c>
      <c r="E35" s="23">
        <f>D35/C35</f>
        <v>0.13200000000000001</v>
      </c>
    </row>
    <row r="36" spans="1:7" x14ac:dyDescent="0.25">
      <c r="A36" s="10" t="s">
        <v>3</v>
      </c>
      <c r="B36" s="14">
        <f>DWH!M18</f>
        <v>153</v>
      </c>
      <c r="C36" s="14">
        <f>DWH!N18</f>
        <v>116</v>
      </c>
      <c r="D36" s="14">
        <f t="shared" ref="D36:D51" si="2">B36-C36</f>
        <v>37</v>
      </c>
      <c r="E36" s="23">
        <f t="shared" ref="E36:E51" si="3">D36/C36</f>
        <v>0.31900000000000001</v>
      </c>
    </row>
    <row r="37" spans="1:7" x14ac:dyDescent="0.25">
      <c r="A37" s="10" t="s">
        <v>103</v>
      </c>
      <c r="B37" s="14">
        <f>DWH!M19</f>
        <v>1098</v>
      </c>
      <c r="C37" s="14">
        <f>DWH!N19</f>
        <v>1002</v>
      </c>
      <c r="D37" s="14">
        <f t="shared" si="2"/>
        <v>96</v>
      </c>
      <c r="E37" s="23">
        <f t="shared" si="3"/>
        <v>9.6000000000000002E-2</v>
      </c>
    </row>
    <row r="38" spans="1:7" x14ac:dyDescent="0.25">
      <c r="A38" s="10" t="s">
        <v>104</v>
      </c>
      <c r="B38" s="14">
        <f>DWH!M20</f>
        <v>382</v>
      </c>
      <c r="C38" s="14">
        <f>DWH!N20</f>
        <v>324</v>
      </c>
      <c r="D38" s="14">
        <f t="shared" si="2"/>
        <v>58</v>
      </c>
      <c r="E38" s="23">
        <f t="shared" si="3"/>
        <v>0.17899999999999999</v>
      </c>
    </row>
    <row r="39" spans="1:7" x14ac:dyDescent="0.25">
      <c r="A39" s="10" t="s">
        <v>4</v>
      </c>
      <c r="B39" s="14">
        <f>DWH!M21</f>
        <v>623</v>
      </c>
      <c r="C39" s="14">
        <f>DWH!N21</f>
        <v>572</v>
      </c>
      <c r="D39" s="14">
        <f t="shared" si="2"/>
        <v>51</v>
      </c>
      <c r="E39" s="23">
        <f t="shared" si="3"/>
        <v>8.8999999999999996E-2</v>
      </c>
    </row>
    <row r="40" spans="1:7" x14ac:dyDescent="0.25">
      <c r="A40" s="10" t="s">
        <v>48</v>
      </c>
      <c r="B40" s="14">
        <f>DWH!M22</f>
        <v>865</v>
      </c>
      <c r="C40" s="14">
        <f>DWH!N22</f>
        <v>785</v>
      </c>
      <c r="D40" s="14">
        <f t="shared" si="2"/>
        <v>80</v>
      </c>
      <c r="E40" s="23">
        <f t="shared" si="3"/>
        <v>0.10199999999999999</v>
      </c>
    </row>
    <row r="41" spans="1:7" x14ac:dyDescent="0.25">
      <c r="A41" s="10" t="s">
        <v>6</v>
      </c>
      <c r="B41" s="14">
        <f>DWH!M23</f>
        <v>248</v>
      </c>
      <c r="C41" s="14">
        <f>DWH!N23</f>
        <v>200</v>
      </c>
      <c r="D41" s="14">
        <f t="shared" si="2"/>
        <v>48</v>
      </c>
      <c r="E41" s="23">
        <f t="shared" si="3"/>
        <v>0.24</v>
      </c>
    </row>
    <row r="42" spans="1:7" x14ac:dyDescent="0.25">
      <c r="A42" s="10" t="s">
        <v>93</v>
      </c>
      <c r="B42" s="14">
        <f>DWH!M24</f>
        <v>40</v>
      </c>
      <c r="C42" s="14">
        <f>DWH!N24</f>
        <v>33</v>
      </c>
      <c r="D42" s="14">
        <f t="shared" si="2"/>
        <v>7</v>
      </c>
      <c r="E42" s="23">
        <f t="shared" si="3"/>
        <v>0.21199999999999999</v>
      </c>
    </row>
    <row r="43" spans="1:7" x14ac:dyDescent="0.25">
      <c r="A43" s="10" t="s">
        <v>8</v>
      </c>
      <c r="B43" s="14">
        <f>DWH!M25</f>
        <v>575</v>
      </c>
      <c r="C43" s="14">
        <f>DWH!N25</f>
        <v>479</v>
      </c>
      <c r="D43" s="14">
        <f t="shared" si="2"/>
        <v>96</v>
      </c>
      <c r="E43" s="23">
        <f t="shared" si="3"/>
        <v>0.2</v>
      </c>
    </row>
    <row r="44" spans="1:7" x14ac:dyDescent="0.25">
      <c r="A44" s="10" t="s">
        <v>9</v>
      </c>
      <c r="B44" s="14">
        <f>DWH!M26</f>
        <v>239</v>
      </c>
      <c r="C44" s="14">
        <f>DWH!N26</f>
        <v>202</v>
      </c>
      <c r="D44" s="14">
        <f t="shared" si="2"/>
        <v>37</v>
      </c>
      <c r="E44" s="23">
        <f t="shared" si="3"/>
        <v>0.183</v>
      </c>
    </row>
    <row r="45" spans="1:7" x14ac:dyDescent="0.25">
      <c r="A45" s="10" t="s">
        <v>10</v>
      </c>
      <c r="B45" s="14">
        <f>DWH!M27</f>
        <v>1150</v>
      </c>
      <c r="C45" s="14">
        <f>DWH!N27</f>
        <v>1051</v>
      </c>
      <c r="D45" s="14">
        <f t="shared" si="2"/>
        <v>99</v>
      </c>
      <c r="E45" s="23">
        <f t="shared" si="3"/>
        <v>9.4E-2</v>
      </c>
    </row>
    <row r="46" spans="1:7" x14ac:dyDescent="0.25">
      <c r="A46" s="10" t="s">
        <v>11</v>
      </c>
      <c r="B46" s="14">
        <f>DWH!M28</f>
        <v>391</v>
      </c>
      <c r="C46" s="14">
        <f>DWH!N28</f>
        <v>359</v>
      </c>
      <c r="D46" s="14">
        <f t="shared" si="2"/>
        <v>32</v>
      </c>
      <c r="E46" s="23">
        <f t="shared" si="3"/>
        <v>8.8999999999999996E-2</v>
      </c>
    </row>
    <row r="47" spans="1:7" x14ac:dyDescent="0.25">
      <c r="A47" s="60" t="s">
        <v>12</v>
      </c>
      <c r="B47" s="11">
        <f>DWH!M64</f>
        <v>326</v>
      </c>
      <c r="C47" s="11">
        <f>DWH!N64</f>
        <v>290</v>
      </c>
      <c r="D47" s="14">
        <f t="shared" si="2"/>
        <v>36</v>
      </c>
      <c r="E47" s="23">
        <f t="shared" si="3"/>
        <v>0.124</v>
      </c>
    </row>
    <row r="48" spans="1:7" ht="15.75" thickBot="1" x14ac:dyDescent="0.3">
      <c r="A48" s="60" t="s">
        <v>13</v>
      </c>
      <c r="B48" s="17">
        <f>DWH!M65</f>
        <v>374</v>
      </c>
      <c r="C48" s="17">
        <f>DWH!N65</f>
        <v>381</v>
      </c>
      <c r="D48" s="28">
        <f t="shared" si="2"/>
        <v>-7</v>
      </c>
      <c r="E48" s="29">
        <f t="shared" si="3"/>
        <v>-1.7999999999999999E-2</v>
      </c>
    </row>
    <row r="49" spans="1:7" ht="16.5" thickTop="1" thickBot="1" x14ac:dyDescent="0.3">
      <c r="A49" s="64" t="s">
        <v>17</v>
      </c>
      <c r="B49" s="22">
        <f>DWH!L74</f>
        <v>39</v>
      </c>
      <c r="C49" s="22">
        <f>DWH!M74</f>
        <v>28</v>
      </c>
      <c r="D49" s="22">
        <f t="shared" si="2"/>
        <v>11</v>
      </c>
      <c r="E49" s="24">
        <f t="shared" si="3"/>
        <v>0.39300000000000002</v>
      </c>
    </row>
    <row r="50" spans="1:7" ht="15.75" thickTop="1" x14ac:dyDescent="0.25">
      <c r="A50" s="60" t="s">
        <v>19</v>
      </c>
      <c r="B50" s="20">
        <f>DWH!M106</f>
        <v>101</v>
      </c>
      <c r="C50" s="20">
        <f>DWH!N106</f>
        <v>115</v>
      </c>
      <c r="D50" s="14">
        <f t="shared" si="2"/>
        <v>-14</v>
      </c>
      <c r="E50" s="23">
        <f t="shared" si="3"/>
        <v>-0.122</v>
      </c>
    </row>
    <row r="51" spans="1:7" x14ac:dyDescent="0.25">
      <c r="A51" s="60" t="s">
        <v>20</v>
      </c>
      <c r="B51" s="12">
        <f>DWH!M107</f>
        <v>445</v>
      </c>
      <c r="C51" s="12">
        <f>DWH!N107</f>
        <v>495</v>
      </c>
      <c r="D51" s="14">
        <f t="shared" si="2"/>
        <v>-50</v>
      </c>
      <c r="E51" s="23">
        <f t="shared" si="3"/>
        <v>-0.10100000000000001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97</v>
      </c>
      <c r="B54" s="2"/>
      <c r="C54" s="2"/>
      <c r="D54" s="1"/>
      <c r="E54" s="1"/>
    </row>
    <row r="55" spans="1:7" ht="15" customHeight="1" x14ac:dyDescent="0.25">
      <c r="A55" s="236" t="s">
        <v>1</v>
      </c>
      <c r="B55" s="47" t="str">
        <f>'AMS Wien'!$B$6</f>
        <v>akt. Monat</v>
      </c>
      <c r="C55" s="47" t="str">
        <f>'AMS Wien'!$C$6</f>
        <v>akt. Monat Vorjahr</v>
      </c>
      <c r="D55" s="238" t="s">
        <v>94</v>
      </c>
      <c r="E55" s="238" t="s">
        <v>95</v>
      </c>
    </row>
    <row r="56" spans="1:7" ht="15.75" thickBot="1" x14ac:dyDescent="0.3">
      <c r="A56" s="237"/>
      <c r="B56" s="48">
        <f>B7</f>
        <v>46113</v>
      </c>
      <c r="C56" s="48">
        <f>C7</f>
        <v>45750</v>
      </c>
      <c r="D56" s="239"/>
      <c r="E56" s="239"/>
      <c r="G56" s="32"/>
    </row>
    <row r="57" spans="1:7" ht="15.75" thickTop="1" x14ac:dyDescent="0.25">
      <c r="A57" s="59" t="s">
        <v>2</v>
      </c>
      <c r="B57" s="14">
        <f>DWH!M29</f>
        <v>2056</v>
      </c>
      <c r="C57" s="14">
        <f>DWH!N29</f>
        <v>2109</v>
      </c>
      <c r="D57" s="14">
        <f>B57-C57</f>
        <v>-53</v>
      </c>
      <c r="E57" s="23">
        <f>D57/C57</f>
        <v>-2.5000000000000001E-2</v>
      </c>
    </row>
    <row r="58" spans="1:7" x14ac:dyDescent="0.25">
      <c r="A58" s="10" t="s">
        <v>3</v>
      </c>
      <c r="B58" s="14">
        <f>DWH!M30</f>
        <v>192</v>
      </c>
      <c r="C58" s="14">
        <f>DWH!N30</f>
        <v>211</v>
      </c>
      <c r="D58" s="14">
        <f t="shared" ref="D58:D73" si="4">B58-C58</f>
        <v>-19</v>
      </c>
      <c r="E58" s="23">
        <f t="shared" ref="E58:E73" si="5">D58/C58</f>
        <v>-0.09</v>
      </c>
    </row>
    <row r="59" spans="1:7" x14ac:dyDescent="0.25">
      <c r="A59" s="10" t="s">
        <v>103</v>
      </c>
      <c r="B59" s="14">
        <f>DWH!M31</f>
        <v>1262</v>
      </c>
      <c r="C59" s="14">
        <f>DWH!N31</f>
        <v>1310</v>
      </c>
      <c r="D59" s="14">
        <f t="shared" si="4"/>
        <v>-48</v>
      </c>
      <c r="E59" s="23">
        <f t="shared" si="5"/>
        <v>-3.6999999999999998E-2</v>
      </c>
    </row>
    <row r="60" spans="1:7" x14ac:dyDescent="0.25">
      <c r="A60" s="10" t="s">
        <v>104</v>
      </c>
      <c r="B60" s="14">
        <f>DWH!M32</f>
        <v>602</v>
      </c>
      <c r="C60" s="14">
        <f>DWH!N32</f>
        <v>588</v>
      </c>
      <c r="D60" s="14">
        <f t="shared" si="4"/>
        <v>14</v>
      </c>
      <c r="E60" s="23">
        <f t="shared" si="5"/>
        <v>2.4E-2</v>
      </c>
    </row>
    <row r="61" spans="1:7" x14ac:dyDescent="0.25">
      <c r="A61" s="10" t="s">
        <v>4</v>
      </c>
      <c r="B61" s="14">
        <f>DWH!M33</f>
        <v>926</v>
      </c>
      <c r="C61" s="14">
        <f>DWH!N33</f>
        <v>1027</v>
      </c>
      <c r="D61" s="14">
        <f t="shared" si="4"/>
        <v>-101</v>
      </c>
      <c r="E61" s="23">
        <f t="shared" si="5"/>
        <v>-9.8000000000000004E-2</v>
      </c>
    </row>
    <row r="62" spans="1:7" x14ac:dyDescent="0.25">
      <c r="A62" s="10" t="s">
        <v>5</v>
      </c>
      <c r="B62" s="14">
        <f>DWH!M34</f>
        <v>1085</v>
      </c>
      <c r="C62" s="14">
        <f>DWH!N34</f>
        <v>1192</v>
      </c>
      <c r="D62" s="14">
        <f t="shared" si="4"/>
        <v>-107</v>
      </c>
      <c r="E62" s="23">
        <f t="shared" si="5"/>
        <v>-0.09</v>
      </c>
    </row>
    <row r="63" spans="1:7" x14ac:dyDescent="0.25">
      <c r="A63" s="10" t="s">
        <v>6</v>
      </c>
      <c r="B63" s="14">
        <f>DWH!M35</f>
        <v>324</v>
      </c>
      <c r="C63" s="14">
        <f>DWH!N35</f>
        <v>295</v>
      </c>
      <c r="D63" s="14">
        <f t="shared" si="4"/>
        <v>29</v>
      </c>
      <c r="E63" s="23">
        <f t="shared" si="5"/>
        <v>9.8000000000000004E-2</v>
      </c>
    </row>
    <row r="64" spans="1:7" x14ac:dyDescent="0.25">
      <c r="A64" s="10" t="s">
        <v>93</v>
      </c>
      <c r="B64" s="14">
        <f>DWH!M36</f>
        <v>42</v>
      </c>
      <c r="C64" s="14">
        <f>DWH!N36</f>
        <v>47</v>
      </c>
      <c r="D64" s="14">
        <f t="shared" si="4"/>
        <v>-5</v>
      </c>
      <c r="E64" s="23">
        <f t="shared" si="5"/>
        <v>-0.106</v>
      </c>
    </row>
    <row r="65" spans="1:5" x14ac:dyDescent="0.25">
      <c r="A65" s="10" t="s">
        <v>8</v>
      </c>
      <c r="B65" s="14">
        <f>DWH!M37</f>
        <v>848</v>
      </c>
      <c r="C65" s="14">
        <f>DWH!N37</f>
        <v>738</v>
      </c>
      <c r="D65" s="14">
        <f t="shared" si="4"/>
        <v>110</v>
      </c>
      <c r="E65" s="23">
        <f t="shared" si="5"/>
        <v>0.14899999999999999</v>
      </c>
    </row>
    <row r="66" spans="1:5" x14ac:dyDescent="0.25">
      <c r="A66" s="10" t="s">
        <v>9</v>
      </c>
      <c r="B66" s="14">
        <f>DWH!M38</f>
        <v>438</v>
      </c>
      <c r="C66" s="14">
        <f>DWH!N38</f>
        <v>350</v>
      </c>
      <c r="D66" s="14">
        <f t="shared" si="4"/>
        <v>88</v>
      </c>
      <c r="E66" s="23">
        <f t="shared" si="5"/>
        <v>0.251</v>
      </c>
    </row>
    <row r="67" spans="1:5" x14ac:dyDescent="0.25">
      <c r="A67" s="10" t="s">
        <v>10</v>
      </c>
      <c r="B67" s="14">
        <f>DWH!M39</f>
        <v>1433</v>
      </c>
      <c r="C67" s="14">
        <f>DWH!N39</f>
        <v>1542</v>
      </c>
      <c r="D67" s="14">
        <f t="shared" si="4"/>
        <v>-109</v>
      </c>
      <c r="E67" s="23">
        <f t="shared" si="5"/>
        <v>-7.0999999999999994E-2</v>
      </c>
    </row>
    <row r="68" spans="1:5" x14ac:dyDescent="0.25">
      <c r="A68" s="10" t="s">
        <v>11</v>
      </c>
      <c r="B68" s="14">
        <f>DWH!M40</f>
        <v>555</v>
      </c>
      <c r="C68" s="14">
        <f>DWH!N40</f>
        <v>615</v>
      </c>
      <c r="D68" s="14">
        <f t="shared" si="4"/>
        <v>-60</v>
      </c>
      <c r="E68" s="23">
        <f t="shared" si="5"/>
        <v>-9.8000000000000004E-2</v>
      </c>
    </row>
    <row r="69" spans="1:5" x14ac:dyDescent="0.25">
      <c r="A69" s="60" t="s">
        <v>12</v>
      </c>
      <c r="B69" s="11">
        <f>DWH!M66</f>
        <v>367</v>
      </c>
      <c r="C69" s="11">
        <f>DWH!N66</f>
        <v>450</v>
      </c>
      <c r="D69" s="14">
        <f t="shared" si="4"/>
        <v>-83</v>
      </c>
      <c r="E69" s="23">
        <f t="shared" si="5"/>
        <v>-0.184</v>
      </c>
    </row>
    <row r="70" spans="1:5" ht="15.75" thickBot="1" x14ac:dyDescent="0.3">
      <c r="A70" s="60" t="s">
        <v>13</v>
      </c>
      <c r="B70" s="11">
        <f>DWH!M67</f>
        <v>502</v>
      </c>
      <c r="C70" s="11">
        <f>DWH!N67</f>
        <v>575</v>
      </c>
      <c r="D70" s="28">
        <f t="shared" si="4"/>
        <v>-73</v>
      </c>
      <c r="E70" s="29">
        <f t="shared" si="5"/>
        <v>-0.127</v>
      </c>
    </row>
    <row r="71" spans="1:5" ht="16.5" thickTop="1" thickBot="1" x14ac:dyDescent="0.3">
      <c r="A71" s="64" t="s">
        <v>17</v>
      </c>
      <c r="B71" s="22">
        <f>DWH!L75</f>
        <v>52</v>
      </c>
      <c r="C71" s="22">
        <f>DWH!M75</f>
        <v>54</v>
      </c>
      <c r="D71" s="22">
        <f t="shared" si="4"/>
        <v>-2</v>
      </c>
      <c r="E71" s="24">
        <f t="shared" si="5"/>
        <v>-3.6999999999999998E-2</v>
      </c>
    </row>
    <row r="72" spans="1:5" ht="15.75" thickTop="1" x14ac:dyDescent="0.25">
      <c r="A72" s="60" t="s">
        <v>19</v>
      </c>
      <c r="B72" s="12">
        <f>DWH!M108</f>
        <v>133</v>
      </c>
      <c r="C72" s="12">
        <f>DWH!N108</f>
        <v>139</v>
      </c>
      <c r="D72" s="14">
        <f t="shared" si="4"/>
        <v>-6</v>
      </c>
      <c r="E72" s="23">
        <f t="shared" si="5"/>
        <v>-4.2999999999999997E-2</v>
      </c>
    </row>
    <row r="73" spans="1:5" x14ac:dyDescent="0.25">
      <c r="A73" s="60" t="s">
        <v>20</v>
      </c>
      <c r="B73" s="12">
        <f>DWH!M109</f>
        <v>551</v>
      </c>
      <c r="C73" s="12">
        <f>DWH!N109</f>
        <v>712</v>
      </c>
      <c r="D73" s="14">
        <f t="shared" si="4"/>
        <v>-161</v>
      </c>
      <c r="E73" s="23">
        <f t="shared" si="5"/>
        <v>-0.22600000000000001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38" customWidth="1"/>
    <col min="2" max="5" width="13.140625" style="38" customWidth="1"/>
  </cols>
  <sheetData>
    <row r="1" spans="1:7" ht="30" customHeight="1" x14ac:dyDescent="0.25">
      <c r="A1" s="8"/>
      <c r="B1" s="1"/>
      <c r="C1" s="45"/>
      <c r="D1" s="49">
        <f>'AMS Wien'!D1</f>
        <v>46113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33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236" t="s">
        <v>1</v>
      </c>
      <c r="B6" s="47" t="str">
        <f>'AMS Wien'!$B$6</f>
        <v>akt. Monat</v>
      </c>
      <c r="C6" s="47" t="str">
        <f>'AMS Wien'!$C$6</f>
        <v>akt. Monat Vorjahr</v>
      </c>
      <c r="D6" s="238" t="s">
        <v>94</v>
      </c>
      <c r="E6" s="238" t="s">
        <v>95</v>
      </c>
      <c r="F6" s="1"/>
      <c r="G6" s="1"/>
    </row>
    <row r="7" spans="1:7" ht="15.75" thickBot="1" x14ac:dyDescent="0.3">
      <c r="A7" s="237"/>
      <c r="B7" s="48">
        <f>'AMS Wien'!B7</f>
        <v>46113</v>
      </c>
      <c r="C7" s="48">
        <f>'AMS Wien'!C7</f>
        <v>45750</v>
      </c>
      <c r="D7" s="239"/>
      <c r="E7" s="239"/>
      <c r="G7" s="32"/>
    </row>
    <row r="8" spans="1:7" ht="15.75" thickTop="1" x14ac:dyDescent="0.25">
      <c r="A8" s="59" t="s">
        <v>2</v>
      </c>
      <c r="B8" s="14">
        <f>DWH!O5</f>
        <v>1687</v>
      </c>
      <c r="C8" s="14">
        <f>DWH!P5</f>
        <v>1588</v>
      </c>
      <c r="D8" s="14">
        <f>B8-C8</f>
        <v>99</v>
      </c>
      <c r="E8" s="23">
        <f>D8/C8</f>
        <v>6.2E-2</v>
      </c>
      <c r="F8" s="1"/>
      <c r="G8" s="1"/>
    </row>
    <row r="9" spans="1:7" x14ac:dyDescent="0.25">
      <c r="A9" s="10" t="s">
        <v>3</v>
      </c>
      <c r="B9" s="14">
        <f>DWH!O6</f>
        <v>122</v>
      </c>
      <c r="C9" s="14">
        <f>DWH!P6</f>
        <v>106</v>
      </c>
      <c r="D9" s="14">
        <f t="shared" ref="D9:D28" si="0">B9-C9</f>
        <v>16</v>
      </c>
      <c r="E9" s="23">
        <f t="shared" ref="E9:E28" si="1">D9/C9</f>
        <v>0.151</v>
      </c>
      <c r="F9" s="1"/>
      <c r="G9" s="1"/>
    </row>
    <row r="10" spans="1:7" x14ac:dyDescent="0.25">
      <c r="A10" s="10" t="s">
        <v>103</v>
      </c>
      <c r="B10" s="14">
        <f>DWH!O7</f>
        <v>1105</v>
      </c>
      <c r="C10" s="14">
        <f>DWH!P7</f>
        <v>1049</v>
      </c>
      <c r="D10" s="14">
        <f t="shared" si="0"/>
        <v>56</v>
      </c>
      <c r="E10" s="23">
        <f t="shared" si="1"/>
        <v>5.2999999999999999E-2</v>
      </c>
      <c r="F10" s="1"/>
      <c r="G10" s="1"/>
    </row>
    <row r="11" spans="1:7" x14ac:dyDescent="0.25">
      <c r="A11" s="10" t="s">
        <v>104</v>
      </c>
      <c r="B11" s="14">
        <f>DWH!O8</f>
        <v>460</v>
      </c>
      <c r="C11" s="14">
        <f>DWH!P8</f>
        <v>433</v>
      </c>
      <c r="D11" s="14">
        <f t="shared" si="0"/>
        <v>27</v>
      </c>
      <c r="E11" s="23">
        <f t="shared" si="1"/>
        <v>6.2E-2</v>
      </c>
      <c r="F11" s="1"/>
      <c r="G11" s="1"/>
    </row>
    <row r="12" spans="1:7" x14ac:dyDescent="0.25">
      <c r="A12" s="10" t="s">
        <v>4</v>
      </c>
      <c r="B12" s="14">
        <f>DWH!O9</f>
        <v>540</v>
      </c>
      <c r="C12" s="14">
        <f>DWH!P9</f>
        <v>552</v>
      </c>
      <c r="D12" s="14">
        <f t="shared" si="0"/>
        <v>-12</v>
      </c>
      <c r="E12" s="23">
        <f t="shared" si="1"/>
        <v>-2.1999999999999999E-2</v>
      </c>
      <c r="F12" s="1"/>
      <c r="G12" s="1"/>
    </row>
    <row r="13" spans="1:7" x14ac:dyDescent="0.25">
      <c r="A13" s="10" t="s">
        <v>5</v>
      </c>
      <c r="B13" s="14">
        <f>DWH!O10</f>
        <v>762</v>
      </c>
      <c r="C13" s="14">
        <f>DWH!P10</f>
        <v>710</v>
      </c>
      <c r="D13" s="14">
        <f t="shared" si="0"/>
        <v>52</v>
      </c>
      <c r="E13" s="23">
        <f t="shared" si="1"/>
        <v>7.2999999999999995E-2</v>
      </c>
      <c r="F13" s="1"/>
      <c r="G13" s="1"/>
    </row>
    <row r="14" spans="1:7" x14ac:dyDescent="0.25">
      <c r="A14" s="10" t="s">
        <v>6</v>
      </c>
      <c r="B14" s="14">
        <f>DWH!O11</f>
        <v>256</v>
      </c>
      <c r="C14" s="14">
        <f>DWH!P11</f>
        <v>231</v>
      </c>
      <c r="D14" s="14">
        <f t="shared" si="0"/>
        <v>25</v>
      </c>
      <c r="E14" s="23">
        <f t="shared" si="1"/>
        <v>0.108</v>
      </c>
      <c r="F14" s="1"/>
      <c r="G14" s="1"/>
    </row>
    <row r="15" spans="1:7" x14ac:dyDescent="0.25">
      <c r="A15" s="10" t="s">
        <v>93</v>
      </c>
      <c r="B15" s="14">
        <f>DWH!O12</f>
        <v>27</v>
      </c>
      <c r="C15" s="14">
        <f>DWH!P12</f>
        <v>24</v>
      </c>
      <c r="D15" s="14">
        <f t="shared" si="0"/>
        <v>3</v>
      </c>
      <c r="E15" s="23">
        <f t="shared" si="1"/>
        <v>0.125</v>
      </c>
      <c r="F15" s="1"/>
      <c r="G15" s="1"/>
    </row>
    <row r="16" spans="1:7" x14ac:dyDescent="0.25">
      <c r="A16" s="10" t="s">
        <v>8</v>
      </c>
      <c r="B16" s="14">
        <f>DWH!O13</f>
        <v>668</v>
      </c>
      <c r="C16" s="14">
        <f>DWH!P13</f>
        <v>569</v>
      </c>
      <c r="D16" s="14">
        <f t="shared" si="0"/>
        <v>99</v>
      </c>
      <c r="E16" s="23">
        <f t="shared" si="1"/>
        <v>0.17399999999999999</v>
      </c>
      <c r="F16" s="1"/>
      <c r="G16" s="1"/>
    </row>
    <row r="17" spans="1:7" x14ac:dyDescent="0.25">
      <c r="A17" s="10" t="s">
        <v>9</v>
      </c>
      <c r="B17" s="14">
        <f>DWH!O14</f>
        <v>334</v>
      </c>
      <c r="C17" s="14">
        <f>DWH!P14</f>
        <v>251</v>
      </c>
      <c r="D17" s="14">
        <f t="shared" si="0"/>
        <v>83</v>
      </c>
      <c r="E17" s="23">
        <f t="shared" si="1"/>
        <v>0.33100000000000002</v>
      </c>
      <c r="F17" s="1"/>
      <c r="G17" s="1"/>
    </row>
    <row r="18" spans="1:7" x14ac:dyDescent="0.25">
      <c r="A18" s="10" t="s">
        <v>10</v>
      </c>
      <c r="B18" s="14">
        <f>DWH!O15</f>
        <v>1006</v>
      </c>
      <c r="C18" s="14">
        <f>DWH!P15</f>
        <v>956</v>
      </c>
      <c r="D18" s="14">
        <f t="shared" si="0"/>
        <v>50</v>
      </c>
      <c r="E18" s="23">
        <f t="shared" si="1"/>
        <v>5.1999999999999998E-2</v>
      </c>
      <c r="F18" s="1"/>
      <c r="G18" s="1"/>
    </row>
    <row r="19" spans="1:7" x14ac:dyDescent="0.25">
      <c r="A19" s="10" t="s">
        <v>11</v>
      </c>
      <c r="B19" s="14">
        <f>DWH!O16</f>
        <v>407</v>
      </c>
      <c r="C19" s="14">
        <f>DWH!P16</f>
        <v>356</v>
      </c>
      <c r="D19" s="14">
        <f t="shared" si="0"/>
        <v>51</v>
      </c>
      <c r="E19" s="23">
        <f t="shared" si="1"/>
        <v>0.14299999999999999</v>
      </c>
      <c r="F19" s="1"/>
      <c r="G19" s="1"/>
    </row>
    <row r="20" spans="1:7" x14ac:dyDescent="0.25">
      <c r="A20" s="60" t="s">
        <v>12</v>
      </c>
      <c r="B20" s="11">
        <f>DWH!O62</f>
        <v>317</v>
      </c>
      <c r="C20" s="11">
        <f>DWH!P62</f>
        <v>287</v>
      </c>
      <c r="D20" s="14">
        <f t="shared" si="0"/>
        <v>30</v>
      </c>
      <c r="E20" s="23">
        <f t="shared" si="1"/>
        <v>0.105</v>
      </c>
      <c r="F20" s="1"/>
      <c r="G20" s="1"/>
    </row>
    <row r="21" spans="1:7" ht="15.75" thickBot="1" x14ac:dyDescent="0.3">
      <c r="A21" s="61" t="s">
        <v>13</v>
      </c>
      <c r="B21" s="17">
        <f>DWH!O63</f>
        <v>390</v>
      </c>
      <c r="C21" s="17">
        <f>DWH!P63</f>
        <v>387</v>
      </c>
      <c r="D21" s="28">
        <f t="shared" si="0"/>
        <v>3</v>
      </c>
      <c r="E21" s="29">
        <f t="shared" si="1"/>
        <v>8.0000000000000002E-3</v>
      </c>
      <c r="F21" s="1"/>
      <c r="G21" s="1"/>
    </row>
    <row r="22" spans="1:7" ht="15.75" thickTop="1" x14ac:dyDescent="0.25">
      <c r="A22" s="59" t="s">
        <v>66</v>
      </c>
      <c r="B22" s="19">
        <f>DWH!N89</f>
        <v>247</v>
      </c>
      <c r="C22" s="19">
        <f>DWH!O89</f>
        <v>277</v>
      </c>
      <c r="D22" s="19">
        <f t="shared" si="0"/>
        <v>-30</v>
      </c>
      <c r="E22" s="58">
        <f t="shared" si="1"/>
        <v>-0.108</v>
      </c>
      <c r="F22" s="1"/>
      <c r="G22" s="1"/>
    </row>
    <row r="23" spans="1:7" x14ac:dyDescent="0.25">
      <c r="A23" s="60" t="s">
        <v>15</v>
      </c>
      <c r="B23" s="11">
        <f>DWH!N96</f>
        <v>196</v>
      </c>
      <c r="C23" s="11">
        <f>DWH!O96</f>
        <v>207</v>
      </c>
      <c r="D23" s="14">
        <f t="shared" si="0"/>
        <v>-11</v>
      </c>
      <c r="E23" s="23">
        <f t="shared" si="1"/>
        <v>-5.2999999999999999E-2</v>
      </c>
      <c r="F23" s="1"/>
      <c r="G23" s="1"/>
    </row>
    <row r="24" spans="1:7" ht="15.75" thickBot="1" x14ac:dyDescent="0.3">
      <c r="A24" s="61" t="s">
        <v>16</v>
      </c>
      <c r="B24" s="17">
        <f>DWH!N97</f>
        <v>199</v>
      </c>
      <c r="C24" s="17">
        <f>DWH!O97</f>
        <v>199</v>
      </c>
      <c r="D24" s="28">
        <f t="shared" si="0"/>
        <v>0</v>
      </c>
      <c r="E24" s="29">
        <f t="shared" si="1"/>
        <v>0</v>
      </c>
      <c r="F24" s="1"/>
      <c r="G24" s="1"/>
    </row>
    <row r="25" spans="1:7" ht="15.75" thickTop="1" x14ac:dyDescent="0.25">
      <c r="A25" s="59" t="s">
        <v>17</v>
      </c>
      <c r="B25" s="19">
        <f>DWH!N73</f>
        <v>31</v>
      </c>
      <c r="C25" s="19">
        <f>DWH!O73</f>
        <v>25</v>
      </c>
      <c r="D25" s="19">
        <f t="shared" si="0"/>
        <v>6</v>
      </c>
      <c r="E25" s="58">
        <f t="shared" si="1"/>
        <v>0.24</v>
      </c>
    </row>
    <row r="26" spans="1:7" ht="15.75" thickBot="1" x14ac:dyDescent="0.3">
      <c r="A26" s="62" t="s">
        <v>18</v>
      </c>
      <c r="B26" s="17">
        <f>DWH!N82</f>
        <v>19</v>
      </c>
      <c r="C26" s="17">
        <f>DWH!O82</f>
        <v>41</v>
      </c>
      <c r="D26" s="28">
        <f t="shared" si="0"/>
        <v>-22</v>
      </c>
      <c r="E26" s="29">
        <f t="shared" si="1"/>
        <v>-0.53700000000000003</v>
      </c>
    </row>
    <row r="27" spans="1:7" ht="15.75" thickTop="1" x14ac:dyDescent="0.25">
      <c r="A27" s="63" t="s">
        <v>19</v>
      </c>
      <c r="B27" s="57">
        <f>DWH!O104</f>
        <v>88</v>
      </c>
      <c r="C27" s="57">
        <f>DWH!P104</f>
        <v>100</v>
      </c>
      <c r="D27" s="19">
        <f t="shared" si="0"/>
        <v>-12</v>
      </c>
      <c r="E27" s="58">
        <f t="shared" si="1"/>
        <v>-0.12</v>
      </c>
    </row>
    <row r="28" spans="1:7" x14ac:dyDescent="0.25">
      <c r="A28" s="60" t="s">
        <v>20</v>
      </c>
      <c r="B28" s="20">
        <f>DWH!O105</f>
        <v>385</v>
      </c>
      <c r="C28" s="20">
        <f>DWH!P105</f>
        <v>433</v>
      </c>
      <c r="D28" s="14">
        <f t="shared" si="0"/>
        <v>-48</v>
      </c>
      <c r="E28" s="23">
        <f t="shared" si="1"/>
        <v>-0.111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236" t="s">
        <v>1</v>
      </c>
      <c r="B33" s="47" t="str">
        <f>'AMS Wien'!$B$6</f>
        <v>akt. Monat</v>
      </c>
      <c r="C33" s="47" t="str">
        <f>'AMS Wien'!$C$6</f>
        <v>akt. Monat Vorjahr</v>
      </c>
      <c r="D33" s="238" t="s">
        <v>94</v>
      </c>
      <c r="E33" s="238" t="s">
        <v>95</v>
      </c>
    </row>
    <row r="34" spans="1:7" ht="15.75" thickBot="1" x14ac:dyDescent="0.3">
      <c r="A34" s="237"/>
      <c r="B34" s="48">
        <f>B7</f>
        <v>46113</v>
      </c>
      <c r="C34" s="48">
        <f>C7</f>
        <v>45750</v>
      </c>
      <c r="D34" s="239"/>
      <c r="E34" s="239"/>
      <c r="G34" s="32"/>
    </row>
    <row r="35" spans="1:7" ht="15.75" thickTop="1" x14ac:dyDescent="0.25">
      <c r="A35" s="59" t="s">
        <v>2</v>
      </c>
      <c r="B35" s="14">
        <f>DWH!O17</f>
        <v>723</v>
      </c>
      <c r="C35" s="14">
        <f>DWH!P17</f>
        <v>671</v>
      </c>
      <c r="D35" s="14">
        <f>B35-C35</f>
        <v>52</v>
      </c>
      <c r="E35" s="23">
        <f>D35/C35</f>
        <v>7.6999999999999999E-2</v>
      </c>
    </row>
    <row r="36" spans="1:7" x14ac:dyDescent="0.25">
      <c r="A36" s="10" t="s">
        <v>3</v>
      </c>
      <c r="B36" s="14">
        <f>DWH!O18</f>
        <v>57</v>
      </c>
      <c r="C36" s="14">
        <f>DWH!P18</f>
        <v>48</v>
      </c>
      <c r="D36" s="14">
        <f t="shared" ref="D36:D51" si="2">B36-C36</f>
        <v>9</v>
      </c>
      <c r="E36" s="23">
        <f t="shared" ref="E36:E51" si="3">D36/C36</f>
        <v>0.188</v>
      </c>
    </row>
    <row r="37" spans="1:7" x14ac:dyDescent="0.25">
      <c r="A37" s="10" t="s">
        <v>103</v>
      </c>
      <c r="B37" s="14">
        <f>DWH!O19</f>
        <v>486</v>
      </c>
      <c r="C37" s="14">
        <f>DWH!P19</f>
        <v>457</v>
      </c>
      <c r="D37" s="14">
        <f t="shared" si="2"/>
        <v>29</v>
      </c>
      <c r="E37" s="23">
        <f t="shared" si="3"/>
        <v>6.3E-2</v>
      </c>
    </row>
    <row r="38" spans="1:7" x14ac:dyDescent="0.25">
      <c r="A38" s="10" t="s">
        <v>104</v>
      </c>
      <c r="B38" s="14">
        <f>DWH!O20</f>
        <v>180</v>
      </c>
      <c r="C38" s="14">
        <f>DWH!P20</f>
        <v>166</v>
      </c>
      <c r="D38" s="14">
        <f t="shared" si="2"/>
        <v>14</v>
      </c>
      <c r="E38" s="23">
        <f t="shared" si="3"/>
        <v>8.4000000000000005E-2</v>
      </c>
    </row>
    <row r="39" spans="1:7" x14ac:dyDescent="0.25">
      <c r="A39" s="10" t="s">
        <v>4</v>
      </c>
      <c r="B39" s="14">
        <f>DWH!O21</f>
        <v>194</v>
      </c>
      <c r="C39" s="14">
        <f>DWH!P21</f>
        <v>221</v>
      </c>
      <c r="D39" s="14">
        <f t="shared" si="2"/>
        <v>-27</v>
      </c>
      <c r="E39" s="23">
        <f t="shared" si="3"/>
        <v>-0.122</v>
      </c>
    </row>
    <row r="40" spans="1:7" x14ac:dyDescent="0.25">
      <c r="A40" s="10" t="s">
        <v>48</v>
      </c>
      <c r="B40" s="14">
        <f>DWH!O22</f>
        <v>353</v>
      </c>
      <c r="C40" s="14">
        <f>DWH!P22</f>
        <v>324</v>
      </c>
      <c r="D40" s="14">
        <f t="shared" si="2"/>
        <v>29</v>
      </c>
      <c r="E40" s="23">
        <f t="shared" si="3"/>
        <v>0.09</v>
      </c>
    </row>
    <row r="41" spans="1:7" x14ac:dyDescent="0.25">
      <c r="A41" s="10" t="s">
        <v>6</v>
      </c>
      <c r="B41" s="14">
        <f>DWH!O23</f>
        <v>102</v>
      </c>
      <c r="C41" s="14">
        <f>DWH!P23</f>
        <v>100</v>
      </c>
      <c r="D41" s="14">
        <f t="shared" si="2"/>
        <v>2</v>
      </c>
      <c r="E41" s="23">
        <f t="shared" si="3"/>
        <v>0.02</v>
      </c>
    </row>
    <row r="42" spans="1:7" x14ac:dyDescent="0.25">
      <c r="A42" s="10" t="s">
        <v>93</v>
      </c>
      <c r="B42" s="14">
        <f>DWH!O24</f>
        <v>12</v>
      </c>
      <c r="C42" s="14">
        <f>DWH!P24</f>
        <v>12</v>
      </c>
      <c r="D42" s="14">
        <f t="shared" si="2"/>
        <v>0</v>
      </c>
      <c r="E42" s="23">
        <f t="shared" si="3"/>
        <v>0</v>
      </c>
    </row>
    <row r="43" spans="1:7" x14ac:dyDescent="0.25">
      <c r="A43" s="10" t="s">
        <v>8</v>
      </c>
      <c r="B43" s="14">
        <f>DWH!O25</f>
        <v>267</v>
      </c>
      <c r="C43" s="14">
        <f>DWH!P25</f>
        <v>208</v>
      </c>
      <c r="D43" s="14">
        <f t="shared" si="2"/>
        <v>59</v>
      </c>
      <c r="E43" s="23">
        <f t="shared" si="3"/>
        <v>0.28399999999999997</v>
      </c>
    </row>
    <row r="44" spans="1:7" x14ac:dyDescent="0.25">
      <c r="A44" s="10" t="s">
        <v>9</v>
      </c>
      <c r="B44" s="14">
        <f>DWH!O26</f>
        <v>120</v>
      </c>
      <c r="C44" s="14">
        <f>DWH!P26</f>
        <v>75</v>
      </c>
      <c r="D44" s="14">
        <f t="shared" si="2"/>
        <v>45</v>
      </c>
      <c r="E44" s="23">
        <f t="shared" si="3"/>
        <v>0.6</v>
      </c>
    </row>
    <row r="45" spans="1:7" x14ac:dyDescent="0.25">
      <c r="A45" s="10" t="s">
        <v>10</v>
      </c>
      <c r="B45" s="14">
        <f>DWH!O27</f>
        <v>452</v>
      </c>
      <c r="C45" s="14">
        <f>DWH!P27</f>
        <v>425</v>
      </c>
      <c r="D45" s="14">
        <f t="shared" si="2"/>
        <v>27</v>
      </c>
      <c r="E45" s="23">
        <f t="shared" si="3"/>
        <v>6.4000000000000001E-2</v>
      </c>
    </row>
    <row r="46" spans="1:7" x14ac:dyDescent="0.25">
      <c r="A46" s="10" t="s">
        <v>11</v>
      </c>
      <c r="B46" s="14">
        <f>DWH!O28</f>
        <v>145</v>
      </c>
      <c r="C46" s="14">
        <f>DWH!P28</f>
        <v>136</v>
      </c>
      <c r="D46" s="14">
        <f t="shared" si="2"/>
        <v>9</v>
      </c>
      <c r="E46" s="23">
        <f t="shared" si="3"/>
        <v>6.6000000000000003E-2</v>
      </c>
    </row>
    <row r="47" spans="1:7" x14ac:dyDescent="0.25">
      <c r="A47" s="60" t="s">
        <v>12</v>
      </c>
      <c r="B47" s="11">
        <f>DWH!O64</f>
        <v>149</v>
      </c>
      <c r="C47" s="11">
        <f>DWH!P64</f>
        <v>127</v>
      </c>
      <c r="D47" s="14">
        <f t="shared" si="2"/>
        <v>22</v>
      </c>
      <c r="E47" s="23">
        <f t="shared" si="3"/>
        <v>0.17299999999999999</v>
      </c>
    </row>
    <row r="48" spans="1:7" ht="15.75" thickBot="1" x14ac:dyDescent="0.3">
      <c r="A48" s="60" t="s">
        <v>13</v>
      </c>
      <c r="B48" s="17">
        <f>DWH!O65</f>
        <v>187</v>
      </c>
      <c r="C48" s="17">
        <f>DWH!P65</f>
        <v>149</v>
      </c>
      <c r="D48" s="28">
        <f t="shared" si="2"/>
        <v>38</v>
      </c>
      <c r="E48" s="29">
        <f t="shared" si="3"/>
        <v>0.255</v>
      </c>
    </row>
    <row r="49" spans="1:7" ht="16.5" thickTop="1" thickBot="1" x14ac:dyDescent="0.3">
      <c r="A49" s="64" t="s">
        <v>17</v>
      </c>
      <c r="B49" s="22">
        <f>DWH!N74</f>
        <v>10</v>
      </c>
      <c r="C49" s="22">
        <f>DWH!O74</f>
        <v>14</v>
      </c>
      <c r="D49" s="22">
        <f t="shared" si="2"/>
        <v>-4</v>
      </c>
      <c r="E49" s="24">
        <f t="shared" si="3"/>
        <v>-0.28599999999999998</v>
      </c>
    </row>
    <row r="50" spans="1:7" ht="15.75" thickTop="1" x14ac:dyDescent="0.25">
      <c r="A50" s="60" t="s">
        <v>19</v>
      </c>
      <c r="B50" s="20">
        <f>DWH!O106</f>
        <v>55</v>
      </c>
      <c r="C50" s="20">
        <f>DWH!P106</f>
        <v>52</v>
      </c>
      <c r="D50" s="14">
        <f t="shared" si="2"/>
        <v>3</v>
      </c>
      <c r="E50" s="23">
        <f t="shared" si="3"/>
        <v>5.8000000000000003E-2</v>
      </c>
    </row>
    <row r="51" spans="1:7" x14ac:dyDescent="0.25">
      <c r="A51" s="60" t="s">
        <v>20</v>
      </c>
      <c r="B51" s="12">
        <f>DWH!O107</f>
        <v>208</v>
      </c>
      <c r="C51" s="12">
        <f>DWH!P107</f>
        <v>208</v>
      </c>
      <c r="D51" s="14">
        <f t="shared" si="2"/>
        <v>0</v>
      </c>
      <c r="E51" s="23">
        <f t="shared" si="3"/>
        <v>0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97</v>
      </c>
      <c r="B54" s="2"/>
      <c r="C54" s="2"/>
      <c r="D54" s="1"/>
      <c r="E54" s="1"/>
    </row>
    <row r="55" spans="1:7" ht="15" customHeight="1" x14ac:dyDescent="0.25">
      <c r="A55" s="236" t="s">
        <v>1</v>
      </c>
      <c r="B55" s="47" t="str">
        <f>'AMS Wien'!$B$6</f>
        <v>akt. Monat</v>
      </c>
      <c r="C55" s="47" t="str">
        <f>'AMS Wien'!$C$6</f>
        <v>akt. Monat Vorjahr</v>
      </c>
      <c r="D55" s="238" t="s">
        <v>94</v>
      </c>
      <c r="E55" s="238" t="s">
        <v>95</v>
      </c>
    </row>
    <row r="56" spans="1:7" ht="15.75" thickBot="1" x14ac:dyDescent="0.3">
      <c r="A56" s="237"/>
      <c r="B56" s="48">
        <f>B7</f>
        <v>46113</v>
      </c>
      <c r="C56" s="48">
        <f>C7</f>
        <v>45750</v>
      </c>
      <c r="D56" s="239"/>
      <c r="E56" s="239"/>
      <c r="G56" s="32"/>
    </row>
    <row r="57" spans="1:7" ht="15.75" thickTop="1" x14ac:dyDescent="0.25">
      <c r="A57" s="59" t="s">
        <v>2</v>
      </c>
      <c r="B57" s="14">
        <f>DWH!O29</f>
        <v>964</v>
      </c>
      <c r="C57" s="14">
        <f>DWH!P29</f>
        <v>917</v>
      </c>
      <c r="D57" s="14">
        <f>B57-C57</f>
        <v>47</v>
      </c>
      <c r="E57" s="23">
        <f>D57/C57</f>
        <v>5.0999999999999997E-2</v>
      </c>
    </row>
    <row r="58" spans="1:7" x14ac:dyDescent="0.25">
      <c r="A58" s="10" t="s">
        <v>3</v>
      </c>
      <c r="B58" s="14">
        <f>DWH!O30</f>
        <v>65</v>
      </c>
      <c r="C58" s="14">
        <f>DWH!P30</f>
        <v>58</v>
      </c>
      <c r="D58" s="14">
        <f t="shared" ref="D58:D73" si="4">B58-C58</f>
        <v>7</v>
      </c>
      <c r="E58" s="23">
        <f t="shared" ref="E58:E73" si="5">D58/C58</f>
        <v>0.121</v>
      </c>
    </row>
    <row r="59" spans="1:7" x14ac:dyDescent="0.25">
      <c r="A59" s="10" t="s">
        <v>103</v>
      </c>
      <c r="B59" s="14">
        <f>DWH!O31</f>
        <v>619</v>
      </c>
      <c r="C59" s="14">
        <f>DWH!P31</f>
        <v>592</v>
      </c>
      <c r="D59" s="14">
        <f t="shared" si="4"/>
        <v>27</v>
      </c>
      <c r="E59" s="23">
        <f t="shared" si="5"/>
        <v>4.5999999999999999E-2</v>
      </c>
    </row>
    <row r="60" spans="1:7" x14ac:dyDescent="0.25">
      <c r="A60" s="10" t="s">
        <v>104</v>
      </c>
      <c r="B60" s="14">
        <f>DWH!O32</f>
        <v>280</v>
      </c>
      <c r="C60" s="14">
        <f>DWH!P32</f>
        <v>267</v>
      </c>
      <c r="D60" s="14">
        <f t="shared" si="4"/>
        <v>13</v>
      </c>
      <c r="E60" s="23">
        <f t="shared" si="5"/>
        <v>4.9000000000000002E-2</v>
      </c>
    </row>
    <row r="61" spans="1:7" x14ac:dyDescent="0.25">
      <c r="A61" s="10" t="s">
        <v>4</v>
      </c>
      <c r="B61" s="14">
        <f>DWH!O33</f>
        <v>346</v>
      </c>
      <c r="C61" s="14">
        <f>DWH!P33</f>
        <v>331</v>
      </c>
      <c r="D61" s="14">
        <f t="shared" si="4"/>
        <v>15</v>
      </c>
      <c r="E61" s="23">
        <f t="shared" si="5"/>
        <v>4.4999999999999998E-2</v>
      </c>
    </row>
    <row r="62" spans="1:7" x14ac:dyDescent="0.25">
      <c r="A62" s="10" t="s">
        <v>5</v>
      </c>
      <c r="B62" s="14">
        <f>DWH!O34</f>
        <v>409</v>
      </c>
      <c r="C62" s="14">
        <f>DWH!P34</f>
        <v>386</v>
      </c>
      <c r="D62" s="14">
        <f t="shared" si="4"/>
        <v>23</v>
      </c>
      <c r="E62" s="23">
        <f t="shared" si="5"/>
        <v>0.06</v>
      </c>
    </row>
    <row r="63" spans="1:7" x14ac:dyDescent="0.25">
      <c r="A63" s="10" t="s">
        <v>6</v>
      </c>
      <c r="B63" s="14">
        <f>DWH!O35</f>
        <v>154</v>
      </c>
      <c r="C63" s="14">
        <f>DWH!P35</f>
        <v>131</v>
      </c>
      <c r="D63" s="14">
        <f t="shared" si="4"/>
        <v>23</v>
      </c>
      <c r="E63" s="23">
        <f t="shared" si="5"/>
        <v>0.17599999999999999</v>
      </c>
    </row>
    <row r="64" spans="1:7" x14ac:dyDescent="0.25">
      <c r="A64" s="10" t="s">
        <v>93</v>
      </c>
      <c r="B64" s="14">
        <f>DWH!O36</f>
        <v>15</v>
      </c>
      <c r="C64" s="14">
        <f>DWH!P36</f>
        <v>12</v>
      </c>
      <c r="D64" s="14">
        <f t="shared" si="4"/>
        <v>3</v>
      </c>
      <c r="E64" s="23">
        <f t="shared" si="5"/>
        <v>0.25</v>
      </c>
    </row>
    <row r="65" spans="1:5" x14ac:dyDescent="0.25">
      <c r="A65" s="10" t="s">
        <v>8</v>
      </c>
      <c r="B65" s="14">
        <f>DWH!O37</f>
        <v>401</v>
      </c>
      <c r="C65" s="14">
        <f>DWH!P37</f>
        <v>361</v>
      </c>
      <c r="D65" s="14">
        <f t="shared" si="4"/>
        <v>40</v>
      </c>
      <c r="E65" s="23">
        <f t="shared" si="5"/>
        <v>0.111</v>
      </c>
    </row>
    <row r="66" spans="1:5" x14ac:dyDescent="0.25">
      <c r="A66" s="10" t="s">
        <v>9</v>
      </c>
      <c r="B66" s="14">
        <f>DWH!O38</f>
        <v>214</v>
      </c>
      <c r="C66" s="14">
        <f>DWH!P38</f>
        <v>176</v>
      </c>
      <c r="D66" s="14">
        <f t="shared" si="4"/>
        <v>38</v>
      </c>
      <c r="E66" s="23">
        <f t="shared" si="5"/>
        <v>0.216</v>
      </c>
    </row>
    <row r="67" spans="1:5" x14ac:dyDescent="0.25">
      <c r="A67" s="10" t="s">
        <v>10</v>
      </c>
      <c r="B67" s="14">
        <f>DWH!O39</f>
        <v>554</v>
      </c>
      <c r="C67" s="14">
        <f>DWH!P39</f>
        <v>531</v>
      </c>
      <c r="D67" s="14">
        <f t="shared" si="4"/>
        <v>23</v>
      </c>
      <c r="E67" s="23">
        <f t="shared" si="5"/>
        <v>4.2999999999999997E-2</v>
      </c>
    </row>
    <row r="68" spans="1:5" x14ac:dyDescent="0.25">
      <c r="A68" s="10" t="s">
        <v>11</v>
      </c>
      <c r="B68" s="14">
        <f>DWH!O40</f>
        <v>262</v>
      </c>
      <c r="C68" s="14">
        <f>DWH!P40</f>
        <v>220</v>
      </c>
      <c r="D68" s="14">
        <f t="shared" si="4"/>
        <v>42</v>
      </c>
      <c r="E68" s="23">
        <f t="shared" si="5"/>
        <v>0.191</v>
      </c>
    </row>
    <row r="69" spans="1:5" x14ac:dyDescent="0.25">
      <c r="A69" s="60" t="s">
        <v>12</v>
      </c>
      <c r="B69" s="11">
        <f>DWH!O66</f>
        <v>168</v>
      </c>
      <c r="C69" s="11">
        <f>DWH!P66</f>
        <v>160</v>
      </c>
      <c r="D69" s="14">
        <f t="shared" si="4"/>
        <v>8</v>
      </c>
      <c r="E69" s="23">
        <f t="shared" si="5"/>
        <v>0.05</v>
      </c>
    </row>
    <row r="70" spans="1:5" ht="15.75" thickBot="1" x14ac:dyDescent="0.3">
      <c r="A70" s="60" t="s">
        <v>13</v>
      </c>
      <c r="B70" s="11">
        <f>DWH!O67</f>
        <v>203</v>
      </c>
      <c r="C70" s="11">
        <f>DWH!P67</f>
        <v>238</v>
      </c>
      <c r="D70" s="28">
        <f t="shared" si="4"/>
        <v>-35</v>
      </c>
      <c r="E70" s="29">
        <f t="shared" si="5"/>
        <v>-0.14699999999999999</v>
      </c>
    </row>
    <row r="71" spans="1:5" ht="16.5" thickTop="1" thickBot="1" x14ac:dyDescent="0.3">
      <c r="A71" s="64" t="s">
        <v>17</v>
      </c>
      <c r="B71" s="22">
        <f>DWH!N75</f>
        <v>21</v>
      </c>
      <c r="C71" s="22">
        <f>DWH!O75</f>
        <v>11</v>
      </c>
      <c r="D71" s="22">
        <f t="shared" si="4"/>
        <v>10</v>
      </c>
      <c r="E71" s="24">
        <f t="shared" si="5"/>
        <v>0.90900000000000003</v>
      </c>
    </row>
    <row r="72" spans="1:5" ht="15.75" thickTop="1" x14ac:dyDescent="0.25">
      <c r="A72" s="60" t="s">
        <v>19</v>
      </c>
      <c r="B72" s="12">
        <f>DWH!O108</f>
        <v>33</v>
      </c>
      <c r="C72" s="12">
        <f>DWH!P108</f>
        <v>48</v>
      </c>
      <c r="D72" s="14">
        <f t="shared" si="4"/>
        <v>-15</v>
      </c>
      <c r="E72" s="23">
        <f t="shared" si="5"/>
        <v>-0.313</v>
      </c>
    </row>
    <row r="73" spans="1:5" x14ac:dyDescent="0.25">
      <c r="A73" s="60" t="s">
        <v>20</v>
      </c>
      <c r="B73" s="12">
        <f>DWH!O109</f>
        <v>177</v>
      </c>
      <c r="C73" s="12">
        <f>DWH!P109</f>
        <v>225</v>
      </c>
      <c r="D73" s="14">
        <f t="shared" si="4"/>
        <v>-48</v>
      </c>
      <c r="E73" s="23">
        <f t="shared" si="5"/>
        <v>-0.21299999999999999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38" customWidth="1"/>
    <col min="2" max="5" width="13.140625" style="38" customWidth="1"/>
  </cols>
  <sheetData>
    <row r="1" spans="1:7" ht="30" customHeight="1" x14ac:dyDescent="0.25">
      <c r="A1" s="8"/>
      <c r="B1" s="1"/>
      <c r="C1" s="45"/>
      <c r="D1" s="49">
        <f>'AMS Wien'!D1</f>
        <v>46113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34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236" t="s">
        <v>1</v>
      </c>
      <c r="B6" s="47" t="str">
        <f>'AMS Wien'!$B$6</f>
        <v>akt. Monat</v>
      </c>
      <c r="C6" s="47" t="str">
        <f>'AMS Wien'!$C$6</f>
        <v>akt. Monat Vorjahr</v>
      </c>
      <c r="D6" s="238" t="s">
        <v>94</v>
      </c>
      <c r="E6" s="238" t="s">
        <v>95</v>
      </c>
      <c r="F6" s="1"/>
      <c r="G6" s="1"/>
    </row>
    <row r="7" spans="1:7" ht="15.75" thickBot="1" x14ac:dyDescent="0.3">
      <c r="A7" s="237"/>
      <c r="B7" s="48">
        <f>'AMS Wien'!B7</f>
        <v>46113</v>
      </c>
      <c r="C7" s="48">
        <f>'AMS Wien'!C7</f>
        <v>45750</v>
      </c>
      <c r="D7" s="239"/>
      <c r="E7" s="239"/>
      <c r="G7" s="32"/>
    </row>
    <row r="8" spans="1:7" ht="15.75" thickTop="1" x14ac:dyDescent="0.25">
      <c r="A8" s="59" t="s">
        <v>2</v>
      </c>
      <c r="B8" s="14">
        <f>DWH!Q5</f>
        <v>1296</v>
      </c>
      <c r="C8" s="14">
        <f>DWH!R5</f>
        <v>1287</v>
      </c>
      <c r="D8" s="14">
        <f>B8-C8</f>
        <v>9</v>
      </c>
      <c r="E8" s="23">
        <f>D8/C8</f>
        <v>7.0000000000000001E-3</v>
      </c>
      <c r="F8" s="1"/>
      <c r="G8" s="1"/>
    </row>
    <row r="9" spans="1:7" x14ac:dyDescent="0.25">
      <c r="A9" s="10" t="s">
        <v>3</v>
      </c>
      <c r="B9" s="14">
        <f>DWH!Q6</f>
        <v>93</v>
      </c>
      <c r="C9" s="14">
        <f>DWH!R6</f>
        <v>99</v>
      </c>
      <c r="D9" s="14">
        <f t="shared" ref="D9:D28" si="0">B9-C9</f>
        <v>-6</v>
      </c>
      <c r="E9" s="23">
        <f t="shared" ref="E9:E28" si="1">D9/C9</f>
        <v>-6.0999999999999999E-2</v>
      </c>
      <c r="F9" s="1"/>
      <c r="G9" s="1"/>
    </row>
    <row r="10" spans="1:7" x14ac:dyDescent="0.25">
      <c r="A10" s="10" t="s">
        <v>103</v>
      </c>
      <c r="B10" s="14">
        <f>DWH!Q7</f>
        <v>842</v>
      </c>
      <c r="C10" s="14">
        <f>DWH!R7</f>
        <v>850</v>
      </c>
      <c r="D10" s="14">
        <f t="shared" si="0"/>
        <v>-8</v>
      </c>
      <c r="E10" s="23">
        <f t="shared" si="1"/>
        <v>-8.9999999999999993E-3</v>
      </c>
      <c r="F10" s="1"/>
      <c r="G10" s="1"/>
    </row>
    <row r="11" spans="1:7" x14ac:dyDescent="0.25">
      <c r="A11" s="10" t="s">
        <v>104</v>
      </c>
      <c r="B11" s="14">
        <f>DWH!Q8</f>
        <v>361</v>
      </c>
      <c r="C11" s="14">
        <f>DWH!R8</f>
        <v>338</v>
      </c>
      <c r="D11" s="14">
        <f t="shared" si="0"/>
        <v>23</v>
      </c>
      <c r="E11" s="23">
        <f t="shared" si="1"/>
        <v>6.8000000000000005E-2</v>
      </c>
      <c r="F11" s="1"/>
      <c r="G11" s="1"/>
    </row>
    <row r="12" spans="1:7" x14ac:dyDescent="0.25">
      <c r="A12" s="10" t="s">
        <v>4</v>
      </c>
      <c r="B12" s="14">
        <f>DWH!Q9</f>
        <v>292</v>
      </c>
      <c r="C12" s="14">
        <f>DWH!R9</f>
        <v>291</v>
      </c>
      <c r="D12" s="14">
        <f t="shared" si="0"/>
        <v>1</v>
      </c>
      <c r="E12" s="23">
        <f t="shared" si="1"/>
        <v>3.0000000000000001E-3</v>
      </c>
      <c r="F12" s="1"/>
      <c r="G12" s="1"/>
    </row>
    <row r="13" spans="1:7" x14ac:dyDescent="0.25">
      <c r="A13" s="10" t="s">
        <v>5</v>
      </c>
      <c r="B13" s="14">
        <f>DWH!Q10</f>
        <v>561</v>
      </c>
      <c r="C13" s="14">
        <f>DWH!R10</f>
        <v>530</v>
      </c>
      <c r="D13" s="14">
        <f t="shared" si="0"/>
        <v>31</v>
      </c>
      <c r="E13" s="23">
        <f t="shared" si="1"/>
        <v>5.8000000000000003E-2</v>
      </c>
      <c r="F13" s="1"/>
      <c r="G13" s="1"/>
    </row>
    <row r="14" spans="1:7" x14ac:dyDescent="0.25">
      <c r="A14" s="10" t="s">
        <v>6</v>
      </c>
      <c r="B14" s="14">
        <f>DWH!Q11</f>
        <v>151</v>
      </c>
      <c r="C14" s="14">
        <f>DWH!R11</f>
        <v>130</v>
      </c>
      <c r="D14" s="14">
        <f t="shared" si="0"/>
        <v>21</v>
      </c>
      <c r="E14" s="23">
        <f t="shared" si="1"/>
        <v>0.16200000000000001</v>
      </c>
      <c r="F14" s="1"/>
      <c r="G14" s="1"/>
    </row>
    <row r="15" spans="1:7" x14ac:dyDescent="0.25">
      <c r="A15" s="10" t="s">
        <v>93</v>
      </c>
      <c r="B15" s="14">
        <f>DWH!Q12</f>
        <v>15</v>
      </c>
      <c r="C15" s="14">
        <f>DWH!R12</f>
        <v>14</v>
      </c>
      <c r="D15" s="14">
        <f t="shared" si="0"/>
        <v>1</v>
      </c>
      <c r="E15" s="23">
        <f t="shared" si="1"/>
        <v>7.0999999999999994E-2</v>
      </c>
      <c r="F15" s="1"/>
      <c r="G15" s="1"/>
    </row>
    <row r="16" spans="1:7" x14ac:dyDescent="0.25">
      <c r="A16" s="10" t="s">
        <v>8</v>
      </c>
      <c r="B16" s="14">
        <f>DWH!Q13</f>
        <v>486</v>
      </c>
      <c r="C16" s="14">
        <f>DWH!R13</f>
        <v>413</v>
      </c>
      <c r="D16" s="14">
        <f t="shared" si="0"/>
        <v>73</v>
      </c>
      <c r="E16" s="23">
        <f t="shared" si="1"/>
        <v>0.17699999999999999</v>
      </c>
      <c r="F16" s="1"/>
      <c r="G16" s="1"/>
    </row>
    <row r="17" spans="1:7" x14ac:dyDescent="0.25">
      <c r="A17" s="10" t="s">
        <v>9</v>
      </c>
      <c r="B17" s="14">
        <f>DWH!Q14</f>
        <v>232</v>
      </c>
      <c r="C17" s="14">
        <f>DWH!R14</f>
        <v>179</v>
      </c>
      <c r="D17" s="14">
        <f t="shared" si="0"/>
        <v>53</v>
      </c>
      <c r="E17" s="23">
        <f t="shared" si="1"/>
        <v>0.29599999999999999</v>
      </c>
      <c r="F17" s="1"/>
      <c r="G17" s="1"/>
    </row>
    <row r="18" spans="1:7" x14ac:dyDescent="0.25">
      <c r="A18" s="10" t="s">
        <v>10</v>
      </c>
      <c r="B18" s="14">
        <f>DWH!Q15</f>
        <v>726</v>
      </c>
      <c r="C18" s="14">
        <f>DWH!R15</f>
        <v>695</v>
      </c>
      <c r="D18" s="14">
        <f t="shared" si="0"/>
        <v>31</v>
      </c>
      <c r="E18" s="23">
        <f t="shared" si="1"/>
        <v>4.4999999999999998E-2</v>
      </c>
      <c r="F18" s="1"/>
      <c r="G18" s="1"/>
    </row>
    <row r="19" spans="1:7" x14ac:dyDescent="0.25">
      <c r="A19" s="10" t="s">
        <v>11</v>
      </c>
      <c r="B19" s="14">
        <f>DWH!Q16</f>
        <v>189</v>
      </c>
      <c r="C19" s="14">
        <f>DWH!R16</f>
        <v>173</v>
      </c>
      <c r="D19" s="14">
        <f t="shared" si="0"/>
        <v>16</v>
      </c>
      <c r="E19" s="23">
        <f t="shared" si="1"/>
        <v>9.1999999999999998E-2</v>
      </c>
      <c r="F19" s="1"/>
      <c r="G19" s="1"/>
    </row>
    <row r="20" spans="1:7" x14ac:dyDescent="0.25">
      <c r="A20" s="60" t="s">
        <v>12</v>
      </c>
      <c r="B20" s="11">
        <f>DWH!Q62</f>
        <v>262</v>
      </c>
      <c r="C20" s="11">
        <f>DWH!R62</f>
        <v>260</v>
      </c>
      <c r="D20" s="14">
        <f t="shared" si="0"/>
        <v>2</v>
      </c>
      <c r="E20" s="23">
        <f t="shared" si="1"/>
        <v>8.0000000000000002E-3</v>
      </c>
      <c r="F20" s="1"/>
      <c r="G20" s="1"/>
    </row>
    <row r="21" spans="1:7" ht="15.75" thickBot="1" x14ac:dyDescent="0.3">
      <c r="A21" s="61" t="s">
        <v>13</v>
      </c>
      <c r="B21" s="17">
        <f>DWH!Q63</f>
        <v>304</v>
      </c>
      <c r="C21" s="17">
        <f>DWH!R63</f>
        <v>294</v>
      </c>
      <c r="D21" s="28">
        <f t="shared" si="0"/>
        <v>10</v>
      </c>
      <c r="E21" s="29">
        <f t="shared" si="1"/>
        <v>3.4000000000000002E-2</v>
      </c>
      <c r="F21" s="1"/>
      <c r="G21" s="1"/>
    </row>
    <row r="22" spans="1:7" ht="15.75" thickTop="1" x14ac:dyDescent="0.25">
      <c r="A22" s="59" t="s">
        <v>66</v>
      </c>
      <c r="B22" s="19">
        <f>DWH!P89</f>
        <v>462</v>
      </c>
      <c r="C22" s="19">
        <f>DWH!Q89</f>
        <v>532</v>
      </c>
      <c r="D22" s="19">
        <f t="shared" si="0"/>
        <v>-70</v>
      </c>
      <c r="E22" s="58">
        <f t="shared" si="1"/>
        <v>-0.13200000000000001</v>
      </c>
      <c r="F22" s="1"/>
      <c r="G22" s="1"/>
    </row>
    <row r="23" spans="1:7" x14ac:dyDescent="0.25">
      <c r="A23" s="60" t="s">
        <v>15</v>
      </c>
      <c r="B23" s="11">
        <f>DWH!P96</f>
        <v>363</v>
      </c>
      <c r="C23" s="11">
        <f>DWH!Q96</f>
        <v>400</v>
      </c>
      <c r="D23" s="14">
        <f t="shared" si="0"/>
        <v>-37</v>
      </c>
      <c r="E23" s="23">
        <f t="shared" si="1"/>
        <v>-9.2999999999999999E-2</v>
      </c>
      <c r="F23" s="1"/>
      <c r="G23" s="1"/>
    </row>
    <row r="24" spans="1:7" ht="15.75" thickBot="1" x14ac:dyDescent="0.3">
      <c r="A24" s="61" t="s">
        <v>16</v>
      </c>
      <c r="B24" s="17">
        <f>DWH!P97</f>
        <v>317</v>
      </c>
      <c r="C24" s="17">
        <f>DWH!Q97</f>
        <v>425</v>
      </c>
      <c r="D24" s="28">
        <f t="shared" si="0"/>
        <v>-108</v>
      </c>
      <c r="E24" s="29">
        <f t="shared" si="1"/>
        <v>-0.254</v>
      </c>
      <c r="F24" s="1"/>
      <c r="G24" s="1"/>
    </row>
    <row r="25" spans="1:7" ht="15.75" thickTop="1" x14ac:dyDescent="0.25">
      <c r="A25" s="59" t="s">
        <v>17</v>
      </c>
      <c r="B25" s="19">
        <f>DWH!P73</f>
        <v>22</v>
      </c>
      <c r="C25" s="19">
        <f>DWH!Q73</f>
        <v>20</v>
      </c>
      <c r="D25" s="19">
        <f t="shared" si="0"/>
        <v>2</v>
      </c>
      <c r="E25" s="58">
        <f t="shared" si="1"/>
        <v>0.1</v>
      </c>
    </row>
    <row r="26" spans="1:7" ht="15.75" thickBot="1" x14ac:dyDescent="0.3">
      <c r="A26" s="62" t="s">
        <v>18</v>
      </c>
      <c r="B26" s="17">
        <f>DWH!P82</f>
        <v>24</v>
      </c>
      <c r="C26" s="17">
        <f>DWH!Q82</f>
        <v>22</v>
      </c>
      <c r="D26" s="28">
        <f t="shared" si="0"/>
        <v>2</v>
      </c>
      <c r="E26" s="29">
        <f t="shared" si="1"/>
        <v>9.0999999999999998E-2</v>
      </c>
    </row>
    <row r="27" spans="1:7" ht="15.75" thickTop="1" x14ac:dyDescent="0.25">
      <c r="A27" s="63" t="s">
        <v>19</v>
      </c>
      <c r="B27" s="57">
        <f>DWH!Q104</f>
        <v>62</v>
      </c>
      <c r="C27" s="57">
        <f>DWH!R104</f>
        <v>62</v>
      </c>
      <c r="D27" s="19">
        <f t="shared" si="0"/>
        <v>0</v>
      </c>
      <c r="E27" s="58">
        <f t="shared" si="1"/>
        <v>0</v>
      </c>
    </row>
    <row r="28" spans="1:7" x14ac:dyDescent="0.25">
      <c r="A28" s="60" t="s">
        <v>20</v>
      </c>
      <c r="B28" s="20">
        <f>DWH!Q105</f>
        <v>266</v>
      </c>
      <c r="C28" s="20">
        <f>DWH!R105</f>
        <v>293</v>
      </c>
      <c r="D28" s="14">
        <f t="shared" si="0"/>
        <v>-27</v>
      </c>
      <c r="E28" s="23">
        <f t="shared" si="1"/>
        <v>-9.1999999999999998E-2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236" t="s">
        <v>1</v>
      </c>
      <c r="B33" s="47" t="str">
        <f>'AMS Wien'!$B$6</f>
        <v>akt. Monat</v>
      </c>
      <c r="C33" s="47" t="str">
        <f>'AMS Wien'!$C$6</f>
        <v>akt. Monat Vorjahr</v>
      </c>
      <c r="D33" s="238" t="s">
        <v>94</v>
      </c>
      <c r="E33" s="238" t="s">
        <v>95</v>
      </c>
    </row>
    <row r="34" spans="1:7" ht="15.75" thickBot="1" x14ac:dyDescent="0.3">
      <c r="A34" s="237"/>
      <c r="B34" s="48">
        <f>B7</f>
        <v>46113</v>
      </c>
      <c r="C34" s="48">
        <f>C7</f>
        <v>45750</v>
      </c>
      <c r="D34" s="239"/>
      <c r="E34" s="239"/>
      <c r="G34" s="32"/>
    </row>
    <row r="35" spans="1:7" ht="15.75" thickTop="1" x14ac:dyDescent="0.25">
      <c r="A35" s="59" t="s">
        <v>2</v>
      </c>
      <c r="B35" s="14">
        <f>DWH!Q17</f>
        <v>583</v>
      </c>
      <c r="C35" s="14">
        <f>DWH!R17</f>
        <v>592</v>
      </c>
      <c r="D35" s="14">
        <f>B35-C35</f>
        <v>-9</v>
      </c>
      <c r="E35" s="23">
        <f>D35/C35</f>
        <v>-1.4999999999999999E-2</v>
      </c>
    </row>
    <row r="36" spans="1:7" x14ac:dyDescent="0.25">
      <c r="A36" s="10" t="s">
        <v>3</v>
      </c>
      <c r="B36" s="14">
        <f>DWH!Q18</f>
        <v>39</v>
      </c>
      <c r="C36" s="14">
        <f>DWH!R18</f>
        <v>46</v>
      </c>
      <c r="D36" s="14">
        <f t="shared" ref="D36:D51" si="2">B36-C36</f>
        <v>-7</v>
      </c>
      <c r="E36" s="23">
        <f t="shared" ref="E36:E51" si="3">D36/C36</f>
        <v>-0.152</v>
      </c>
    </row>
    <row r="37" spans="1:7" x14ac:dyDescent="0.25">
      <c r="A37" s="10" t="s">
        <v>103</v>
      </c>
      <c r="B37" s="14">
        <f>DWH!Q19</f>
        <v>406</v>
      </c>
      <c r="C37" s="14">
        <f>DWH!R19</f>
        <v>418</v>
      </c>
      <c r="D37" s="14">
        <f t="shared" si="2"/>
        <v>-12</v>
      </c>
      <c r="E37" s="23">
        <f t="shared" si="3"/>
        <v>-2.9000000000000001E-2</v>
      </c>
    </row>
    <row r="38" spans="1:7" x14ac:dyDescent="0.25">
      <c r="A38" s="10" t="s">
        <v>104</v>
      </c>
      <c r="B38" s="14">
        <f>DWH!Q20</f>
        <v>138</v>
      </c>
      <c r="C38" s="14">
        <f>DWH!R20</f>
        <v>128</v>
      </c>
      <c r="D38" s="14">
        <f t="shared" si="2"/>
        <v>10</v>
      </c>
      <c r="E38" s="23">
        <f t="shared" si="3"/>
        <v>7.8E-2</v>
      </c>
    </row>
    <row r="39" spans="1:7" x14ac:dyDescent="0.25">
      <c r="A39" s="10" t="s">
        <v>4</v>
      </c>
      <c r="B39" s="14">
        <f>DWH!Q21</f>
        <v>109</v>
      </c>
      <c r="C39" s="14">
        <f>DWH!R21</f>
        <v>101</v>
      </c>
      <c r="D39" s="14">
        <f t="shared" si="2"/>
        <v>8</v>
      </c>
      <c r="E39" s="23">
        <f t="shared" si="3"/>
        <v>7.9000000000000001E-2</v>
      </c>
    </row>
    <row r="40" spans="1:7" x14ac:dyDescent="0.25">
      <c r="A40" s="10" t="s">
        <v>48</v>
      </c>
      <c r="B40" s="14">
        <f>DWH!Q22</f>
        <v>271</v>
      </c>
      <c r="C40" s="14">
        <f>DWH!R22</f>
        <v>248</v>
      </c>
      <c r="D40" s="14">
        <f t="shared" si="2"/>
        <v>23</v>
      </c>
      <c r="E40" s="23">
        <f t="shared" si="3"/>
        <v>9.2999999999999999E-2</v>
      </c>
    </row>
    <row r="41" spans="1:7" x14ac:dyDescent="0.25">
      <c r="A41" s="10" t="s">
        <v>6</v>
      </c>
      <c r="B41" s="14">
        <f>DWH!Q23</f>
        <v>56</v>
      </c>
      <c r="C41" s="14">
        <f>DWH!R23</f>
        <v>53</v>
      </c>
      <c r="D41" s="14">
        <f t="shared" si="2"/>
        <v>3</v>
      </c>
      <c r="E41" s="23">
        <f t="shared" si="3"/>
        <v>5.7000000000000002E-2</v>
      </c>
    </row>
    <row r="42" spans="1:7" x14ac:dyDescent="0.25">
      <c r="A42" s="10" t="s">
        <v>93</v>
      </c>
      <c r="B42" s="14">
        <f>DWH!Q24</f>
        <v>7</v>
      </c>
      <c r="C42" s="14">
        <f>DWH!R24</f>
        <v>6</v>
      </c>
      <c r="D42" s="14">
        <f t="shared" si="2"/>
        <v>1</v>
      </c>
      <c r="E42" s="23">
        <f t="shared" si="3"/>
        <v>0.16700000000000001</v>
      </c>
    </row>
    <row r="43" spans="1:7" x14ac:dyDescent="0.25">
      <c r="A43" s="10" t="s">
        <v>8</v>
      </c>
      <c r="B43" s="14">
        <f>DWH!Q25</f>
        <v>204</v>
      </c>
      <c r="C43" s="14">
        <f>DWH!R25</f>
        <v>172</v>
      </c>
      <c r="D43" s="14">
        <f t="shared" si="2"/>
        <v>32</v>
      </c>
      <c r="E43" s="23">
        <f t="shared" si="3"/>
        <v>0.186</v>
      </c>
    </row>
    <row r="44" spans="1:7" x14ac:dyDescent="0.25">
      <c r="A44" s="10" t="s">
        <v>9</v>
      </c>
      <c r="B44" s="14">
        <f>DWH!Q26</f>
        <v>93</v>
      </c>
      <c r="C44" s="14">
        <f>DWH!R26</f>
        <v>60</v>
      </c>
      <c r="D44" s="14">
        <f t="shared" si="2"/>
        <v>33</v>
      </c>
      <c r="E44" s="23">
        <f t="shared" si="3"/>
        <v>0.55000000000000004</v>
      </c>
    </row>
    <row r="45" spans="1:7" x14ac:dyDescent="0.25">
      <c r="A45" s="10" t="s">
        <v>10</v>
      </c>
      <c r="B45" s="14">
        <f>DWH!Q27</f>
        <v>348</v>
      </c>
      <c r="C45" s="14">
        <f>DWH!R27</f>
        <v>327</v>
      </c>
      <c r="D45" s="14">
        <f t="shared" si="2"/>
        <v>21</v>
      </c>
      <c r="E45" s="23">
        <f t="shared" si="3"/>
        <v>6.4000000000000001E-2</v>
      </c>
    </row>
    <row r="46" spans="1:7" x14ac:dyDescent="0.25">
      <c r="A46" s="10" t="s">
        <v>11</v>
      </c>
      <c r="B46" s="14">
        <f>DWH!Q28</f>
        <v>73</v>
      </c>
      <c r="C46" s="14">
        <f>DWH!R28</f>
        <v>53</v>
      </c>
      <c r="D46" s="14">
        <f t="shared" si="2"/>
        <v>20</v>
      </c>
      <c r="E46" s="23">
        <f t="shared" si="3"/>
        <v>0.377</v>
      </c>
    </row>
    <row r="47" spans="1:7" x14ac:dyDescent="0.25">
      <c r="A47" s="60" t="s">
        <v>12</v>
      </c>
      <c r="B47" s="11">
        <f>DWH!Q64</f>
        <v>112</v>
      </c>
      <c r="C47" s="11">
        <f>DWH!R64</f>
        <v>126</v>
      </c>
      <c r="D47" s="14">
        <f t="shared" si="2"/>
        <v>-14</v>
      </c>
      <c r="E47" s="23">
        <f t="shared" si="3"/>
        <v>-0.111</v>
      </c>
    </row>
    <row r="48" spans="1:7" ht="15.75" thickBot="1" x14ac:dyDescent="0.3">
      <c r="A48" s="60" t="s">
        <v>13</v>
      </c>
      <c r="B48" s="17">
        <f>DWH!Q65</f>
        <v>147</v>
      </c>
      <c r="C48" s="17">
        <f>DWH!R65</f>
        <v>141</v>
      </c>
      <c r="D48" s="28">
        <f t="shared" si="2"/>
        <v>6</v>
      </c>
      <c r="E48" s="29">
        <f t="shared" si="3"/>
        <v>4.2999999999999997E-2</v>
      </c>
    </row>
    <row r="49" spans="1:7" ht="16.5" thickTop="1" thickBot="1" x14ac:dyDescent="0.3">
      <c r="A49" s="64" t="s">
        <v>17</v>
      </c>
      <c r="B49" s="22">
        <f>DWH!P74</f>
        <v>7</v>
      </c>
      <c r="C49" s="22">
        <f>DWH!Q74</f>
        <v>11</v>
      </c>
      <c r="D49" s="22">
        <f t="shared" si="2"/>
        <v>-4</v>
      </c>
      <c r="E49" s="24">
        <f t="shared" si="3"/>
        <v>-0.36399999999999999</v>
      </c>
    </row>
    <row r="50" spans="1:7" ht="15.75" thickTop="1" x14ac:dyDescent="0.25">
      <c r="A50" s="60" t="s">
        <v>19</v>
      </c>
      <c r="B50" s="20">
        <f>DWH!Q106</f>
        <v>37</v>
      </c>
      <c r="C50" s="20">
        <f>DWH!R106</f>
        <v>32</v>
      </c>
      <c r="D50" s="14">
        <f t="shared" si="2"/>
        <v>5</v>
      </c>
      <c r="E50" s="23">
        <f t="shared" si="3"/>
        <v>0.156</v>
      </c>
    </row>
    <row r="51" spans="1:7" x14ac:dyDescent="0.25">
      <c r="A51" s="60" t="s">
        <v>20</v>
      </c>
      <c r="B51" s="12">
        <f>DWH!Q107</f>
        <v>156</v>
      </c>
      <c r="C51" s="12">
        <f>DWH!R107</f>
        <v>151</v>
      </c>
      <c r="D51" s="14">
        <f t="shared" si="2"/>
        <v>5</v>
      </c>
      <c r="E51" s="23">
        <f t="shared" si="3"/>
        <v>3.3000000000000002E-2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97</v>
      </c>
      <c r="B54" s="2"/>
      <c r="C54" s="2"/>
      <c r="D54" s="1"/>
      <c r="E54" s="1"/>
    </row>
    <row r="55" spans="1:7" ht="15" customHeight="1" x14ac:dyDescent="0.25">
      <c r="A55" s="236" t="s">
        <v>1</v>
      </c>
      <c r="B55" s="47" t="str">
        <f>'AMS Wien'!$B$6</f>
        <v>akt. Monat</v>
      </c>
      <c r="C55" s="47" t="str">
        <f>'AMS Wien'!$C$6</f>
        <v>akt. Monat Vorjahr</v>
      </c>
      <c r="D55" s="238" t="s">
        <v>94</v>
      </c>
      <c r="E55" s="238" t="s">
        <v>95</v>
      </c>
    </row>
    <row r="56" spans="1:7" ht="15.75" thickBot="1" x14ac:dyDescent="0.3">
      <c r="A56" s="237"/>
      <c r="B56" s="48">
        <f>B7</f>
        <v>46113</v>
      </c>
      <c r="C56" s="48">
        <f>C7</f>
        <v>45750</v>
      </c>
      <c r="D56" s="239"/>
      <c r="E56" s="239"/>
      <c r="G56" s="32"/>
    </row>
    <row r="57" spans="1:7" ht="15.75" thickTop="1" x14ac:dyDescent="0.25">
      <c r="A57" s="59" t="s">
        <v>2</v>
      </c>
      <c r="B57" s="14">
        <f>DWH!Q29</f>
        <v>713</v>
      </c>
      <c r="C57" s="14">
        <f>DWH!R29</f>
        <v>695</v>
      </c>
      <c r="D57" s="14">
        <f>B57-C57</f>
        <v>18</v>
      </c>
      <c r="E57" s="23">
        <f>D57/C57</f>
        <v>2.5999999999999999E-2</v>
      </c>
    </row>
    <row r="58" spans="1:7" x14ac:dyDescent="0.25">
      <c r="A58" s="10" t="s">
        <v>3</v>
      </c>
      <c r="B58" s="14">
        <f>DWH!Q30</f>
        <v>54</v>
      </c>
      <c r="C58" s="14">
        <f>DWH!R30</f>
        <v>53</v>
      </c>
      <c r="D58" s="14">
        <f t="shared" ref="D58:D73" si="4">B58-C58</f>
        <v>1</v>
      </c>
      <c r="E58" s="23">
        <f t="shared" ref="E58:E73" si="5">D58/C58</f>
        <v>1.9E-2</v>
      </c>
    </row>
    <row r="59" spans="1:7" x14ac:dyDescent="0.25">
      <c r="A59" s="10" t="s">
        <v>103</v>
      </c>
      <c r="B59" s="14">
        <f>DWH!Q31</f>
        <v>436</v>
      </c>
      <c r="C59" s="14">
        <f>DWH!R31</f>
        <v>432</v>
      </c>
      <c r="D59" s="14">
        <f t="shared" si="4"/>
        <v>4</v>
      </c>
      <c r="E59" s="23">
        <f t="shared" si="5"/>
        <v>8.9999999999999993E-3</v>
      </c>
    </row>
    <row r="60" spans="1:7" x14ac:dyDescent="0.25">
      <c r="A60" s="10" t="s">
        <v>104</v>
      </c>
      <c r="B60" s="14">
        <f>DWH!Q32</f>
        <v>223</v>
      </c>
      <c r="C60" s="14">
        <f>DWH!R32</f>
        <v>210</v>
      </c>
      <c r="D60" s="14">
        <f t="shared" si="4"/>
        <v>13</v>
      </c>
      <c r="E60" s="23">
        <f t="shared" si="5"/>
        <v>6.2E-2</v>
      </c>
    </row>
    <row r="61" spans="1:7" x14ac:dyDescent="0.25">
      <c r="A61" s="10" t="s">
        <v>4</v>
      </c>
      <c r="B61" s="14">
        <f>DWH!Q33</f>
        <v>183</v>
      </c>
      <c r="C61" s="14">
        <f>DWH!R33</f>
        <v>190</v>
      </c>
      <c r="D61" s="14">
        <f t="shared" si="4"/>
        <v>-7</v>
      </c>
      <c r="E61" s="23">
        <f t="shared" si="5"/>
        <v>-3.6999999999999998E-2</v>
      </c>
    </row>
    <row r="62" spans="1:7" x14ac:dyDescent="0.25">
      <c r="A62" s="10" t="s">
        <v>5</v>
      </c>
      <c r="B62" s="14">
        <f>DWH!Q34</f>
        <v>290</v>
      </c>
      <c r="C62" s="14">
        <f>DWH!R34</f>
        <v>282</v>
      </c>
      <c r="D62" s="14">
        <f t="shared" si="4"/>
        <v>8</v>
      </c>
      <c r="E62" s="23">
        <f t="shared" si="5"/>
        <v>2.8000000000000001E-2</v>
      </c>
    </row>
    <row r="63" spans="1:7" x14ac:dyDescent="0.25">
      <c r="A63" s="10" t="s">
        <v>6</v>
      </c>
      <c r="B63" s="14">
        <f>DWH!Q35</f>
        <v>95</v>
      </c>
      <c r="C63" s="14">
        <f>DWH!R35</f>
        <v>77</v>
      </c>
      <c r="D63" s="14">
        <f t="shared" si="4"/>
        <v>18</v>
      </c>
      <c r="E63" s="23">
        <f t="shared" si="5"/>
        <v>0.23400000000000001</v>
      </c>
    </row>
    <row r="64" spans="1:7" x14ac:dyDescent="0.25">
      <c r="A64" s="10" t="s">
        <v>93</v>
      </c>
      <c r="B64" s="14">
        <f>DWH!Q36</f>
        <v>8</v>
      </c>
      <c r="C64" s="14">
        <f>DWH!R36</f>
        <v>8</v>
      </c>
      <c r="D64" s="14">
        <f t="shared" si="4"/>
        <v>0</v>
      </c>
      <c r="E64" s="23">
        <f t="shared" si="5"/>
        <v>0</v>
      </c>
    </row>
    <row r="65" spans="1:5" x14ac:dyDescent="0.25">
      <c r="A65" s="10" t="s">
        <v>8</v>
      </c>
      <c r="B65" s="14">
        <f>DWH!Q37</f>
        <v>282</v>
      </c>
      <c r="C65" s="14">
        <f>DWH!R37</f>
        <v>241</v>
      </c>
      <c r="D65" s="14">
        <f t="shared" si="4"/>
        <v>41</v>
      </c>
      <c r="E65" s="23">
        <f t="shared" si="5"/>
        <v>0.17</v>
      </c>
    </row>
    <row r="66" spans="1:5" x14ac:dyDescent="0.25">
      <c r="A66" s="10" t="s">
        <v>9</v>
      </c>
      <c r="B66" s="14">
        <f>DWH!Q38</f>
        <v>139</v>
      </c>
      <c r="C66" s="14">
        <f>DWH!R38</f>
        <v>119</v>
      </c>
      <c r="D66" s="14">
        <f t="shared" si="4"/>
        <v>20</v>
      </c>
      <c r="E66" s="23">
        <f t="shared" si="5"/>
        <v>0.16800000000000001</v>
      </c>
    </row>
    <row r="67" spans="1:5" x14ac:dyDescent="0.25">
      <c r="A67" s="10" t="s">
        <v>10</v>
      </c>
      <c r="B67" s="14">
        <f>DWH!Q39</f>
        <v>378</v>
      </c>
      <c r="C67" s="14">
        <f>DWH!R39</f>
        <v>368</v>
      </c>
      <c r="D67" s="14">
        <f t="shared" si="4"/>
        <v>10</v>
      </c>
      <c r="E67" s="23">
        <f t="shared" si="5"/>
        <v>2.7E-2</v>
      </c>
    </row>
    <row r="68" spans="1:5" x14ac:dyDescent="0.25">
      <c r="A68" s="10" t="s">
        <v>11</v>
      </c>
      <c r="B68" s="14">
        <f>DWH!Q40</f>
        <v>116</v>
      </c>
      <c r="C68" s="14">
        <f>DWH!R40</f>
        <v>120</v>
      </c>
      <c r="D68" s="14">
        <f t="shared" si="4"/>
        <v>-4</v>
      </c>
      <c r="E68" s="23">
        <f t="shared" si="5"/>
        <v>-3.3000000000000002E-2</v>
      </c>
    </row>
    <row r="69" spans="1:5" x14ac:dyDescent="0.25">
      <c r="A69" s="60" t="s">
        <v>12</v>
      </c>
      <c r="B69" s="11">
        <f>DWH!Q66</f>
        <v>150</v>
      </c>
      <c r="C69" s="11">
        <f>DWH!R66</f>
        <v>134</v>
      </c>
      <c r="D69" s="14">
        <f t="shared" si="4"/>
        <v>16</v>
      </c>
      <c r="E69" s="23">
        <f t="shared" si="5"/>
        <v>0.11899999999999999</v>
      </c>
    </row>
    <row r="70" spans="1:5" ht="15.75" thickBot="1" x14ac:dyDescent="0.3">
      <c r="A70" s="60" t="s">
        <v>13</v>
      </c>
      <c r="B70" s="11">
        <f>DWH!Q67</f>
        <v>157</v>
      </c>
      <c r="C70" s="11">
        <f>DWH!R67</f>
        <v>153</v>
      </c>
      <c r="D70" s="28">
        <f t="shared" si="4"/>
        <v>4</v>
      </c>
      <c r="E70" s="29">
        <f t="shared" si="5"/>
        <v>2.5999999999999999E-2</v>
      </c>
    </row>
    <row r="71" spans="1:5" ht="16.5" thickTop="1" thickBot="1" x14ac:dyDescent="0.3">
      <c r="A71" s="64" t="s">
        <v>17</v>
      </c>
      <c r="B71" s="22">
        <f>DWH!P75</f>
        <v>15</v>
      </c>
      <c r="C71" s="22">
        <f>DWH!Q75</f>
        <v>9</v>
      </c>
      <c r="D71" s="22">
        <f t="shared" si="4"/>
        <v>6</v>
      </c>
      <c r="E71" s="24">
        <f t="shared" si="5"/>
        <v>0.66700000000000004</v>
      </c>
    </row>
    <row r="72" spans="1:5" ht="15.75" thickTop="1" x14ac:dyDescent="0.25">
      <c r="A72" s="60" t="s">
        <v>19</v>
      </c>
      <c r="B72" s="12">
        <f>DWH!Q108</f>
        <v>25</v>
      </c>
      <c r="C72" s="12">
        <f>DWH!R108</f>
        <v>30</v>
      </c>
      <c r="D72" s="14">
        <f t="shared" si="4"/>
        <v>-5</v>
      </c>
      <c r="E72" s="23">
        <f t="shared" si="5"/>
        <v>-0.16700000000000001</v>
      </c>
    </row>
    <row r="73" spans="1:5" x14ac:dyDescent="0.25">
      <c r="A73" s="60" t="s">
        <v>20</v>
      </c>
      <c r="B73" s="12">
        <f>DWH!Q109</f>
        <v>110</v>
      </c>
      <c r="C73" s="12">
        <f>DWH!R109</f>
        <v>142</v>
      </c>
      <c r="D73" s="14">
        <f t="shared" si="4"/>
        <v>-32</v>
      </c>
      <c r="E73" s="23">
        <f t="shared" si="5"/>
        <v>-0.22500000000000001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38" customWidth="1"/>
    <col min="2" max="5" width="13.140625" style="38" customWidth="1"/>
  </cols>
  <sheetData>
    <row r="1" spans="1:7" ht="30" customHeight="1" x14ac:dyDescent="0.25">
      <c r="A1" s="8"/>
      <c r="B1" s="1"/>
      <c r="C1" s="45"/>
      <c r="D1" s="49">
        <f>'AMS Wien'!D1</f>
        <v>46113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35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236" t="s">
        <v>1</v>
      </c>
      <c r="B6" s="47" t="str">
        <f>'AMS Wien'!$B$6</f>
        <v>akt. Monat</v>
      </c>
      <c r="C6" s="47" t="str">
        <f>'AMS Wien'!$C$6</f>
        <v>akt. Monat Vorjahr</v>
      </c>
      <c r="D6" s="238" t="s">
        <v>94</v>
      </c>
      <c r="E6" s="238" t="s">
        <v>95</v>
      </c>
      <c r="F6" s="1"/>
      <c r="G6" s="1"/>
    </row>
    <row r="7" spans="1:7" ht="15.75" thickBot="1" x14ac:dyDescent="0.3">
      <c r="A7" s="237"/>
      <c r="B7" s="48">
        <f>'AMS Wien'!B7</f>
        <v>46113</v>
      </c>
      <c r="C7" s="48">
        <f>'AMS Wien'!C7</f>
        <v>45750</v>
      </c>
      <c r="D7" s="239"/>
      <c r="E7" s="239"/>
      <c r="G7" s="32"/>
    </row>
    <row r="8" spans="1:7" ht="15.75" thickTop="1" x14ac:dyDescent="0.25">
      <c r="A8" s="59" t="s">
        <v>2</v>
      </c>
      <c r="B8" s="14">
        <f>DWH!S5</f>
        <v>992</v>
      </c>
      <c r="C8" s="14">
        <f>DWH!T5</f>
        <v>857</v>
      </c>
      <c r="D8" s="14">
        <f>B8-C8</f>
        <v>135</v>
      </c>
      <c r="E8" s="23">
        <f>D8/C8</f>
        <v>0.158</v>
      </c>
      <c r="F8" s="1"/>
      <c r="G8" s="1"/>
    </row>
    <row r="9" spans="1:7" x14ac:dyDescent="0.25">
      <c r="A9" s="10" t="s">
        <v>3</v>
      </c>
      <c r="B9" s="14">
        <f>DWH!S6</f>
        <v>70</v>
      </c>
      <c r="C9" s="14">
        <f>DWH!T6</f>
        <v>67</v>
      </c>
      <c r="D9" s="14">
        <f t="shared" ref="D9:D28" si="0">B9-C9</f>
        <v>3</v>
      </c>
      <c r="E9" s="23">
        <f t="shared" ref="E9:E28" si="1">D9/C9</f>
        <v>4.4999999999999998E-2</v>
      </c>
      <c r="F9" s="1"/>
      <c r="G9" s="1"/>
    </row>
    <row r="10" spans="1:7" x14ac:dyDescent="0.25">
      <c r="A10" s="10" t="s">
        <v>103</v>
      </c>
      <c r="B10" s="14">
        <f>DWH!S7</f>
        <v>634</v>
      </c>
      <c r="C10" s="14">
        <f>DWH!T7</f>
        <v>531</v>
      </c>
      <c r="D10" s="14">
        <f t="shared" si="0"/>
        <v>103</v>
      </c>
      <c r="E10" s="23">
        <f t="shared" si="1"/>
        <v>0.19400000000000001</v>
      </c>
      <c r="F10" s="1"/>
      <c r="G10" s="1"/>
    </row>
    <row r="11" spans="1:7" x14ac:dyDescent="0.25">
      <c r="A11" s="10" t="s">
        <v>104</v>
      </c>
      <c r="B11" s="14">
        <f>DWH!S8</f>
        <v>288</v>
      </c>
      <c r="C11" s="14">
        <f>DWH!T8</f>
        <v>259</v>
      </c>
      <c r="D11" s="14">
        <f t="shared" si="0"/>
        <v>29</v>
      </c>
      <c r="E11" s="23">
        <f t="shared" si="1"/>
        <v>0.112</v>
      </c>
      <c r="F11" s="1"/>
      <c r="G11" s="1"/>
    </row>
    <row r="12" spans="1:7" x14ac:dyDescent="0.25">
      <c r="A12" s="10" t="s">
        <v>4</v>
      </c>
      <c r="B12" s="14">
        <f>DWH!S9</f>
        <v>230</v>
      </c>
      <c r="C12" s="14">
        <f>DWH!T9</f>
        <v>196</v>
      </c>
      <c r="D12" s="14">
        <f t="shared" si="0"/>
        <v>34</v>
      </c>
      <c r="E12" s="23">
        <f t="shared" si="1"/>
        <v>0.17299999999999999</v>
      </c>
      <c r="F12" s="1"/>
      <c r="G12" s="1"/>
    </row>
    <row r="13" spans="1:7" x14ac:dyDescent="0.25">
      <c r="A13" s="10" t="s">
        <v>5</v>
      </c>
      <c r="B13" s="14">
        <f>DWH!S10</f>
        <v>427</v>
      </c>
      <c r="C13" s="14">
        <f>DWH!T10</f>
        <v>352</v>
      </c>
      <c r="D13" s="14">
        <f t="shared" si="0"/>
        <v>75</v>
      </c>
      <c r="E13" s="23">
        <f t="shared" si="1"/>
        <v>0.21299999999999999</v>
      </c>
      <c r="F13" s="1"/>
      <c r="G13" s="1"/>
    </row>
    <row r="14" spans="1:7" x14ac:dyDescent="0.25">
      <c r="A14" s="10" t="s">
        <v>6</v>
      </c>
      <c r="B14" s="14">
        <f>DWH!S11</f>
        <v>117</v>
      </c>
      <c r="C14" s="14">
        <f>DWH!T11</f>
        <v>92</v>
      </c>
      <c r="D14" s="14">
        <f t="shared" si="0"/>
        <v>25</v>
      </c>
      <c r="E14" s="23">
        <f t="shared" si="1"/>
        <v>0.27200000000000002</v>
      </c>
      <c r="F14" s="1"/>
      <c r="G14" s="1"/>
    </row>
    <row r="15" spans="1:7" x14ac:dyDescent="0.25">
      <c r="A15" s="10" t="s">
        <v>93</v>
      </c>
      <c r="B15" s="14">
        <f>DWH!S12</f>
        <v>19</v>
      </c>
      <c r="C15" s="14">
        <f>DWH!T12</f>
        <v>14</v>
      </c>
      <c r="D15" s="14">
        <f t="shared" si="0"/>
        <v>5</v>
      </c>
      <c r="E15" s="23">
        <f t="shared" si="1"/>
        <v>0.35699999999999998</v>
      </c>
      <c r="F15" s="1"/>
      <c r="G15" s="1"/>
    </row>
    <row r="16" spans="1:7" x14ac:dyDescent="0.25">
      <c r="A16" s="10" t="s">
        <v>8</v>
      </c>
      <c r="B16" s="14">
        <f>DWH!S13</f>
        <v>394</v>
      </c>
      <c r="C16" s="14">
        <f>DWH!T13</f>
        <v>300</v>
      </c>
      <c r="D16" s="14">
        <f t="shared" si="0"/>
        <v>94</v>
      </c>
      <c r="E16" s="23">
        <f t="shared" si="1"/>
        <v>0.313</v>
      </c>
      <c r="F16" s="1"/>
      <c r="G16" s="1"/>
    </row>
    <row r="17" spans="1:7" x14ac:dyDescent="0.25">
      <c r="A17" s="10" t="s">
        <v>9</v>
      </c>
      <c r="B17" s="14">
        <f>DWH!S14</f>
        <v>192</v>
      </c>
      <c r="C17" s="14">
        <f>DWH!T14</f>
        <v>146</v>
      </c>
      <c r="D17" s="14">
        <f t="shared" si="0"/>
        <v>46</v>
      </c>
      <c r="E17" s="23">
        <f t="shared" si="1"/>
        <v>0.315</v>
      </c>
      <c r="F17" s="1"/>
      <c r="G17" s="1"/>
    </row>
    <row r="18" spans="1:7" x14ac:dyDescent="0.25">
      <c r="A18" s="10" t="s">
        <v>10</v>
      </c>
      <c r="B18" s="14">
        <f>DWH!S15</f>
        <v>534</v>
      </c>
      <c r="C18" s="14">
        <f>DWH!T15</f>
        <v>453</v>
      </c>
      <c r="D18" s="14">
        <f t="shared" si="0"/>
        <v>81</v>
      </c>
      <c r="E18" s="23">
        <f t="shared" si="1"/>
        <v>0.17899999999999999</v>
      </c>
      <c r="F18" s="1"/>
      <c r="G18" s="1"/>
    </row>
    <row r="19" spans="1:7" x14ac:dyDescent="0.25">
      <c r="A19" s="10" t="s">
        <v>11</v>
      </c>
      <c r="B19" s="14">
        <f>DWH!S16</f>
        <v>154</v>
      </c>
      <c r="C19" s="14">
        <f>DWH!T16</f>
        <v>127</v>
      </c>
      <c r="D19" s="14">
        <f t="shared" si="0"/>
        <v>27</v>
      </c>
      <c r="E19" s="23">
        <f t="shared" si="1"/>
        <v>0.21299999999999999</v>
      </c>
      <c r="F19" s="1"/>
      <c r="G19" s="1"/>
    </row>
    <row r="20" spans="1:7" x14ac:dyDescent="0.25">
      <c r="A20" s="60" t="s">
        <v>12</v>
      </c>
      <c r="B20" s="11">
        <f>DWH!S62</f>
        <v>189</v>
      </c>
      <c r="C20" s="11">
        <f>DWH!T62</f>
        <v>168</v>
      </c>
      <c r="D20" s="14">
        <f t="shared" si="0"/>
        <v>21</v>
      </c>
      <c r="E20" s="23">
        <f t="shared" si="1"/>
        <v>0.125</v>
      </c>
      <c r="F20" s="1"/>
      <c r="G20" s="1"/>
    </row>
    <row r="21" spans="1:7" ht="15.75" thickBot="1" x14ac:dyDescent="0.3">
      <c r="A21" s="61" t="s">
        <v>13</v>
      </c>
      <c r="B21" s="17">
        <f>DWH!S63</f>
        <v>231</v>
      </c>
      <c r="C21" s="17">
        <f>DWH!T63</f>
        <v>221</v>
      </c>
      <c r="D21" s="28">
        <f t="shared" si="0"/>
        <v>10</v>
      </c>
      <c r="E21" s="29">
        <f t="shared" si="1"/>
        <v>4.4999999999999998E-2</v>
      </c>
      <c r="F21" s="1"/>
      <c r="G21" s="1"/>
    </row>
    <row r="22" spans="1:7" ht="15.75" thickTop="1" x14ac:dyDescent="0.25">
      <c r="A22" s="59" t="s">
        <v>66</v>
      </c>
      <c r="B22" s="19">
        <f>DWH!R89</f>
        <v>498</v>
      </c>
      <c r="C22" s="19">
        <f>DWH!S89</f>
        <v>470</v>
      </c>
      <c r="D22" s="19">
        <f t="shared" si="0"/>
        <v>28</v>
      </c>
      <c r="E22" s="58">
        <f t="shared" si="1"/>
        <v>0.06</v>
      </c>
      <c r="F22" s="1"/>
      <c r="G22" s="1"/>
    </row>
    <row r="23" spans="1:7" x14ac:dyDescent="0.25">
      <c r="A23" s="60" t="s">
        <v>15</v>
      </c>
      <c r="B23" s="11">
        <f>DWH!R96</f>
        <v>177</v>
      </c>
      <c r="C23" s="11">
        <f>DWH!S96</f>
        <v>169</v>
      </c>
      <c r="D23" s="14">
        <f t="shared" si="0"/>
        <v>8</v>
      </c>
      <c r="E23" s="23">
        <f t="shared" si="1"/>
        <v>4.7E-2</v>
      </c>
      <c r="F23" s="1"/>
      <c r="G23" s="1"/>
    </row>
    <row r="24" spans="1:7" ht="15.75" thickBot="1" x14ac:dyDescent="0.3">
      <c r="A24" s="61" t="s">
        <v>16</v>
      </c>
      <c r="B24" s="17">
        <f>DWH!R97</f>
        <v>180</v>
      </c>
      <c r="C24" s="17">
        <f>DWH!S97</f>
        <v>186</v>
      </c>
      <c r="D24" s="28">
        <f t="shared" si="0"/>
        <v>-6</v>
      </c>
      <c r="E24" s="29">
        <f t="shared" si="1"/>
        <v>-3.2000000000000001E-2</v>
      </c>
      <c r="F24" s="1"/>
      <c r="G24" s="1"/>
    </row>
    <row r="25" spans="1:7" ht="15.75" thickTop="1" x14ac:dyDescent="0.25">
      <c r="A25" s="59" t="s">
        <v>17</v>
      </c>
      <c r="B25" s="19">
        <f>DWH!R73</f>
        <v>10</v>
      </c>
      <c r="C25" s="19">
        <f>DWH!S73</f>
        <v>9</v>
      </c>
      <c r="D25" s="19">
        <f t="shared" si="0"/>
        <v>1</v>
      </c>
      <c r="E25" s="58">
        <f t="shared" si="1"/>
        <v>0.111</v>
      </c>
    </row>
    <row r="26" spans="1:7" ht="15.75" thickBot="1" x14ac:dyDescent="0.3">
      <c r="A26" s="62" t="s">
        <v>18</v>
      </c>
      <c r="B26" s="17">
        <f>DWH!R82</f>
        <v>15</v>
      </c>
      <c r="C26" s="17">
        <f>DWH!S82</f>
        <v>15</v>
      </c>
      <c r="D26" s="28">
        <f t="shared" si="0"/>
        <v>0</v>
      </c>
      <c r="E26" s="29">
        <f t="shared" si="1"/>
        <v>0</v>
      </c>
    </row>
    <row r="27" spans="1:7" ht="15.75" thickTop="1" x14ac:dyDescent="0.25">
      <c r="A27" s="63" t="s">
        <v>19</v>
      </c>
      <c r="B27" s="57">
        <f>DWH!S104</f>
        <v>43</v>
      </c>
      <c r="C27" s="57">
        <f>DWH!T104</f>
        <v>34</v>
      </c>
      <c r="D27" s="19">
        <f t="shared" si="0"/>
        <v>9</v>
      </c>
      <c r="E27" s="58">
        <f t="shared" si="1"/>
        <v>0.26500000000000001</v>
      </c>
    </row>
    <row r="28" spans="1:7" x14ac:dyDescent="0.25">
      <c r="A28" s="60" t="s">
        <v>20</v>
      </c>
      <c r="B28" s="20">
        <f>DWH!S105</f>
        <v>186</v>
      </c>
      <c r="C28" s="20">
        <f>DWH!T105</f>
        <v>205</v>
      </c>
      <c r="D28" s="14">
        <f t="shared" si="0"/>
        <v>-19</v>
      </c>
      <c r="E28" s="23">
        <f t="shared" si="1"/>
        <v>-9.2999999999999999E-2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236" t="s">
        <v>1</v>
      </c>
      <c r="B33" s="47" t="str">
        <f>'AMS Wien'!$B$6</f>
        <v>akt. Monat</v>
      </c>
      <c r="C33" s="47" t="str">
        <f>'AMS Wien'!$C$6</f>
        <v>akt. Monat Vorjahr</v>
      </c>
      <c r="D33" s="238" t="s">
        <v>94</v>
      </c>
      <c r="E33" s="238" t="s">
        <v>95</v>
      </c>
    </row>
    <row r="34" spans="1:7" ht="15.75" thickBot="1" x14ac:dyDescent="0.3">
      <c r="A34" s="237"/>
      <c r="B34" s="48">
        <f>B7</f>
        <v>46113</v>
      </c>
      <c r="C34" s="48">
        <f>C7</f>
        <v>45750</v>
      </c>
      <c r="D34" s="239"/>
      <c r="E34" s="239"/>
      <c r="G34" s="32"/>
    </row>
    <row r="35" spans="1:7" ht="15.75" thickTop="1" x14ac:dyDescent="0.25">
      <c r="A35" s="59" t="s">
        <v>2</v>
      </c>
      <c r="B35" s="14">
        <f>DWH!S17</f>
        <v>404</v>
      </c>
      <c r="C35" s="14">
        <f>DWH!T17</f>
        <v>367</v>
      </c>
      <c r="D35" s="14">
        <f>B35-C35</f>
        <v>37</v>
      </c>
      <c r="E35" s="23">
        <f>D35/C35</f>
        <v>0.10100000000000001</v>
      </c>
    </row>
    <row r="36" spans="1:7" x14ac:dyDescent="0.25">
      <c r="A36" s="10" t="s">
        <v>3</v>
      </c>
      <c r="B36" s="14">
        <f>DWH!S18</f>
        <v>34</v>
      </c>
      <c r="C36" s="14">
        <f>DWH!T18</f>
        <v>34</v>
      </c>
      <c r="D36" s="14">
        <f t="shared" ref="D36:D51" si="2">B36-C36</f>
        <v>0</v>
      </c>
      <c r="E36" s="23">
        <f t="shared" ref="E36:E51" si="3">D36/C36</f>
        <v>0</v>
      </c>
    </row>
    <row r="37" spans="1:7" x14ac:dyDescent="0.25">
      <c r="A37" s="10" t="s">
        <v>103</v>
      </c>
      <c r="B37" s="14">
        <f>DWH!S19</f>
        <v>281</v>
      </c>
      <c r="C37" s="14">
        <f>DWH!T19</f>
        <v>243</v>
      </c>
      <c r="D37" s="14">
        <f t="shared" si="2"/>
        <v>38</v>
      </c>
      <c r="E37" s="23">
        <f t="shared" si="3"/>
        <v>0.156</v>
      </c>
    </row>
    <row r="38" spans="1:7" x14ac:dyDescent="0.25">
      <c r="A38" s="10" t="s">
        <v>104</v>
      </c>
      <c r="B38" s="14">
        <f>DWH!S20</f>
        <v>89</v>
      </c>
      <c r="C38" s="14">
        <f>DWH!T20</f>
        <v>90</v>
      </c>
      <c r="D38" s="14">
        <f t="shared" si="2"/>
        <v>-1</v>
      </c>
      <c r="E38" s="23">
        <f t="shared" si="3"/>
        <v>-1.0999999999999999E-2</v>
      </c>
    </row>
    <row r="39" spans="1:7" x14ac:dyDescent="0.25">
      <c r="A39" s="10" t="s">
        <v>4</v>
      </c>
      <c r="B39" s="14">
        <f>DWH!S21</f>
        <v>67</v>
      </c>
      <c r="C39" s="14">
        <f>DWH!T21</f>
        <v>58</v>
      </c>
      <c r="D39" s="14">
        <f t="shared" si="2"/>
        <v>9</v>
      </c>
      <c r="E39" s="23">
        <f t="shared" si="3"/>
        <v>0.155</v>
      </c>
    </row>
    <row r="40" spans="1:7" x14ac:dyDescent="0.25">
      <c r="A40" s="10" t="s">
        <v>48</v>
      </c>
      <c r="B40" s="14">
        <f>DWH!S22</f>
        <v>189</v>
      </c>
      <c r="C40" s="14">
        <f>DWH!T22</f>
        <v>153</v>
      </c>
      <c r="D40" s="14">
        <f t="shared" si="2"/>
        <v>36</v>
      </c>
      <c r="E40" s="23">
        <f t="shared" si="3"/>
        <v>0.23499999999999999</v>
      </c>
    </row>
    <row r="41" spans="1:7" x14ac:dyDescent="0.25">
      <c r="A41" s="10" t="s">
        <v>6</v>
      </c>
      <c r="B41" s="14">
        <f>DWH!S23</f>
        <v>46</v>
      </c>
      <c r="C41" s="14">
        <f>DWH!T23</f>
        <v>32</v>
      </c>
      <c r="D41" s="14">
        <f t="shared" si="2"/>
        <v>14</v>
      </c>
      <c r="E41" s="23">
        <f t="shared" si="3"/>
        <v>0.438</v>
      </c>
    </row>
    <row r="42" spans="1:7" x14ac:dyDescent="0.25">
      <c r="A42" s="10" t="s">
        <v>93</v>
      </c>
      <c r="B42" s="14">
        <f>DWH!S24</f>
        <v>7</v>
      </c>
      <c r="C42" s="14">
        <f>DWH!T24</f>
        <v>5</v>
      </c>
      <c r="D42" s="14">
        <f t="shared" si="2"/>
        <v>2</v>
      </c>
      <c r="E42" s="23">
        <f t="shared" si="3"/>
        <v>0.4</v>
      </c>
    </row>
    <row r="43" spans="1:7" x14ac:dyDescent="0.25">
      <c r="A43" s="10" t="s">
        <v>8</v>
      </c>
      <c r="B43" s="14">
        <f>DWH!S25</f>
        <v>147</v>
      </c>
      <c r="C43" s="14">
        <f>DWH!T25</f>
        <v>108</v>
      </c>
      <c r="D43" s="14">
        <f t="shared" si="2"/>
        <v>39</v>
      </c>
      <c r="E43" s="23">
        <f t="shared" si="3"/>
        <v>0.36099999999999999</v>
      </c>
    </row>
    <row r="44" spans="1:7" x14ac:dyDescent="0.25">
      <c r="A44" s="10" t="s">
        <v>9</v>
      </c>
      <c r="B44" s="14">
        <f>DWH!S26</f>
        <v>66</v>
      </c>
      <c r="C44" s="14">
        <f>DWH!T26</f>
        <v>46</v>
      </c>
      <c r="D44" s="14">
        <f t="shared" si="2"/>
        <v>20</v>
      </c>
      <c r="E44" s="23">
        <f t="shared" si="3"/>
        <v>0.435</v>
      </c>
    </row>
    <row r="45" spans="1:7" x14ac:dyDescent="0.25">
      <c r="A45" s="10" t="s">
        <v>10</v>
      </c>
      <c r="B45" s="14">
        <f>DWH!S27</f>
        <v>229</v>
      </c>
      <c r="C45" s="14">
        <f>DWH!T27</f>
        <v>199</v>
      </c>
      <c r="D45" s="14">
        <f t="shared" si="2"/>
        <v>30</v>
      </c>
      <c r="E45" s="23">
        <f t="shared" si="3"/>
        <v>0.151</v>
      </c>
    </row>
    <row r="46" spans="1:7" x14ac:dyDescent="0.25">
      <c r="A46" s="10" t="s">
        <v>11</v>
      </c>
      <c r="B46" s="14">
        <f>DWH!S28</f>
        <v>43</v>
      </c>
      <c r="C46" s="14">
        <f>DWH!T28</f>
        <v>35</v>
      </c>
      <c r="D46" s="14">
        <f t="shared" si="2"/>
        <v>8</v>
      </c>
      <c r="E46" s="23">
        <f t="shared" si="3"/>
        <v>0.22900000000000001</v>
      </c>
    </row>
    <row r="47" spans="1:7" x14ac:dyDescent="0.25">
      <c r="A47" s="60" t="s">
        <v>12</v>
      </c>
      <c r="B47" s="11">
        <f>DWH!S64</f>
        <v>94</v>
      </c>
      <c r="C47" s="11">
        <f>DWH!T64</f>
        <v>81</v>
      </c>
      <c r="D47" s="14">
        <f t="shared" si="2"/>
        <v>13</v>
      </c>
      <c r="E47" s="23">
        <f t="shared" si="3"/>
        <v>0.16</v>
      </c>
    </row>
    <row r="48" spans="1:7" ht="15.75" thickBot="1" x14ac:dyDescent="0.3">
      <c r="A48" s="60" t="s">
        <v>13</v>
      </c>
      <c r="B48" s="17">
        <f>DWH!S65</f>
        <v>113</v>
      </c>
      <c r="C48" s="17">
        <f>DWH!T65</f>
        <v>87</v>
      </c>
      <c r="D48" s="28">
        <f t="shared" si="2"/>
        <v>26</v>
      </c>
      <c r="E48" s="29">
        <f t="shared" si="3"/>
        <v>0.29899999999999999</v>
      </c>
    </row>
    <row r="49" spans="1:7" ht="16.5" thickTop="1" thickBot="1" x14ac:dyDescent="0.3">
      <c r="A49" s="64" t="s">
        <v>17</v>
      </c>
      <c r="B49" s="22">
        <f>DWH!R74</f>
        <v>4</v>
      </c>
      <c r="C49" s="22">
        <f>DWH!S74</f>
        <v>2</v>
      </c>
      <c r="D49" s="22">
        <f t="shared" si="2"/>
        <v>2</v>
      </c>
      <c r="E49" s="24">
        <f t="shared" si="3"/>
        <v>1</v>
      </c>
    </row>
    <row r="50" spans="1:7" ht="15.75" thickTop="1" x14ac:dyDescent="0.25">
      <c r="A50" s="60" t="s">
        <v>19</v>
      </c>
      <c r="B50" s="20">
        <f>DWH!S106</f>
        <v>22</v>
      </c>
      <c r="C50" s="20">
        <f>DWH!T106</f>
        <v>18</v>
      </c>
      <c r="D50" s="14">
        <f t="shared" si="2"/>
        <v>4</v>
      </c>
      <c r="E50" s="23">
        <f t="shared" si="3"/>
        <v>0.222</v>
      </c>
    </row>
    <row r="51" spans="1:7" x14ac:dyDescent="0.25">
      <c r="A51" s="60" t="s">
        <v>20</v>
      </c>
      <c r="B51" s="12">
        <f>DWH!S107</f>
        <v>95</v>
      </c>
      <c r="C51" s="12">
        <f>DWH!T107</f>
        <v>98</v>
      </c>
      <c r="D51" s="14">
        <f t="shared" si="2"/>
        <v>-3</v>
      </c>
      <c r="E51" s="23">
        <f t="shared" si="3"/>
        <v>-3.1E-2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97</v>
      </c>
      <c r="B54" s="2"/>
      <c r="C54" s="2"/>
      <c r="D54" s="1"/>
      <c r="E54" s="1"/>
    </row>
    <row r="55" spans="1:7" ht="15" customHeight="1" x14ac:dyDescent="0.25">
      <c r="A55" s="236" t="s">
        <v>1</v>
      </c>
      <c r="B55" s="47" t="str">
        <f>'AMS Wien'!$B$6</f>
        <v>akt. Monat</v>
      </c>
      <c r="C55" s="47" t="str">
        <f>'AMS Wien'!$C$6</f>
        <v>akt. Monat Vorjahr</v>
      </c>
      <c r="D55" s="238" t="s">
        <v>94</v>
      </c>
      <c r="E55" s="238" t="s">
        <v>95</v>
      </c>
    </row>
    <row r="56" spans="1:7" ht="15.75" thickBot="1" x14ac:dyDescent="0.3">
      <c r="A56" s="237"/>
      <c r="B56" s="48">
        <f>B7</f>
        <v>46113</v>
      </c>
      <c r="C56" s="48">
        <f>C7</f>
        <v>45750</v>
      </c>
      <c r="D56" s="239"/>
      <c r="E56" s="239"/>
      <c r="G56" s="32"/>
    </row>
    <row r="57" spans="1:7" ht="15.75" thickTop="1" x14ac:dyDescent="0.25">
      <c r="A57" s="59" t="s">
        <v>2</v>
      </c>
      <c r="B57" s="14">
        <f>DWH!S29</f>
        <v>588</v>
      </c>
      <c r="C57" s="14">
        <f>DWH!T29</f>
        <v>490</v>
      </c>
      <c r="D57" s="14">
        <f>B57-C57</f>
        <v>98</v>
      </c>
      <c r="E57" s="23">
        <f>D57/C57</f>
        <v>0.2</v>
      </c>
    </row>
    <row r="58" spans="1:7" x14ac:dyDescent="0.25">
      <c r="A58" s="10" t="s">
        <v>3</v>
      </c>
      <c r="B58" s="14">
        <f>DWH!S30</f>
        <v>36</v>
      </c>
      <c r="C58" s="14">
        <f>DWH!T30</f>
        <v>33</v>
      </c>
      <c r="D58" s="14">
        <f t="shared" ref="D58:D73" si="4">B58-C58</f>
        <v>3</v>
      </c>
      <c r="E58" s="23">
        <f t="shared" ref="E58:E73" si="5">D58/C58</f>
        <v>9.0999999999999998E-2</v>
      </c>
    </row>
    <row r="59" spans="1:7" x14ac:dyDescent="0.25">
      <c r="A59" s="10" t="s">
        <v>103</v>
      </c>
      <c r="B59" s="14">
        <f>DWH!S31</f>
        <v>353</v>
      </c>
      <c r="C59" s="14">
        <f>DWH!T31</f>
        <v>288</v>
      </c>
      <c r="D59" s="14">
        <f t="shared" si="4"/>
        <v>65</v>
      </c>
      <c r="E59" s="23">
        <f t="shared" si="5"/>
        <v>0.22600000000000001</v>
      </c>
    </row>
    <row r="60" spans="1:7" x14ac:dyDescent="0.25">
      <c r="A60" s="10" t="s">
        <v>104</v>
      </c>
      <c r="B60" s="14">
        <f>DWH!S32</f>
        <v>199</v>
      </c>
      <c r="C60" s="14">
        <f>DWH!T32</f>
        <v>169</v>
      </c>
      <c r="D60" s="14">
        <f t="shared" si="4"/>
        <v>30</v>
      </c>
      <c r="E60" s="23">
        <f t="shared" si="5"/>
        <v>0.17799999999999999</v>
      </c>
    </row>
    <row r="61" spans="1:7" x14ac:dyDescent="0.25">
      <c r="A61" s="10" t="s">
        <v>4</v>
      </c>
      <c r="B61" s="14">
        <f>DWH!S33</f>
        <v>163</v>
      </c>
      <c r="C61" s="14">
        <f>DWH!T33</f>
        <v>138</v>
      </c>
      <c r="D61" s="14">
        <f t="shared" si="4"/>
        <v>25</v>
      </c>
      <c r="E61" s="23">
        <f t="shared" si="5"/>
        <v>0.18099999999999999</v>
      </c>
    </row>
    <row r="62" spans="1:7" x14ac:dyDescent="0.25">
      <c r="A62" s="10" t="s">
        <v>5</v>
      </c>
      <c r="B62" s="14">
        <f>DWH!S34</f>
        <v>238</v>
      </c>
      <c r="C62" s="14">
        <f>DWH!T34</f>
        <v>199</v>
      </c>
      <c r="D62" s="14">
        <f t="shared" si="4"/>
        <v>39</v>
      </c>
      <c r="E62" s="23">
        <f t="shared" si="5"/>
        <v>0.19600000000000001</v>
      </c>
    </row>
    <row r="63" spans="1:7" x14ac:dyDescent="0.25">
      <c r="A63" s="10" t="s">
        <v>6</v>
      </c>
      <c r="B63" s="14">
        <f>DWH!S35</f>
        <v>71</v>
      </c>
      <c r="C63" s="14">
        <f>DWH!T35</f>
        <v>60</v>
      </c>
      <c r="D63" s="14">
        <f t="shared" si="4"/>
        <v>11</v>
      </c>
      <c r="E63" s="23">
        <f t="shared" si="5"/>
        <v>0.183</v>
      </c>
    </row>
    <row r="64" spans="1:7" x14ac:dyDescent="0.25">
      <c r="A64" s="10" t="s">
        <v>93</v>
      </c>
      <c r="B64" s="14">
        <f>DWH!S36</f>
        <v>12</v>
      </c>
      <c r="C64" s="14">
        <f>DWH!T36</f>
        <v>9</v>
      </c>
      <c r="D64" s="14">
        <f t="shared" si="4"/>
        <v>3</v>
      </c>
      <c r="E64" s="23">
        <f t="shared" si="5"/>
        <v>0.33300000000000002</v>
      </c>
    </row>
    <row r="65" spans="1:5" x14ac:dyDescent="0.25">
      <c r="A65" s="10" t="s">
        <v>8</v>
      </c>
      <c r="B65" s="14">
        <f>DWH!S37</f>
        <v>247</v>
      </c>
      <c r="C65" s="14">
        <f>DWH!T37</f>
        <v>192</v>
      </c>
      <c r="D65" s="14">
        <f t="shared" si="4"/>
        <v>55</v>
      </c>
      <c r="E65" s="23">
        <f t="shared" si="5"/>
        <v>0.28599999999999998</v>
      </c>
    </row>
    <row r="66" spans="1:5" x14ac:dyDescent="0.25">
      <c r="A66" s="10" t="s">
        <v>9</v>
      </c>
      <c r="B66" s="14">
        <f>DWH!S38</f>
        <v>126</v>
      </c>
      <c r="C66" s="14">
        <f>DWH!T38</f>
        <v>100</v>
      </c>
      <c r="D66" s="14">
        <f t="shared" si="4"/>
        <v>26</v>
      </c>
      <c r="E66" s="23">
        <f t="shared" si="5"/>
        <v>0.26</v>
      </c>
    </row>
    <row r="67" spans="1:5" x14ac:dyDescent="0.25">
      <c r="A67" s="10" t="s">
        <v>10</v>
      </c>
      <c r="B67" s="14">
        <f>DWH!S39</f>
        <v>305</v>
      </c>
      <c r="C67" s="14">
        <f>DWH!T39</f>
        <v>254</v>
      </c>
      <c r="D67" s="14">
        <f t="shared" si="4"/>
        <v>51</v>
      </c>
      <c r="E67" s="23">
        <f t="shared" si="5"/>
        <v>0.20100000000000001</v>
      </c>
    </row>
    <row r="68" spans="1:5" x14ac:dyDescent="0.25">
      <c r="A68" s="10" t="s">
        <v>11</v>
      </c>
      <c r="B68" s="14">
        <f>DWH!S40</f>
        <v>111</v>
      </c>
      <c r="C68" s="14">
        <f>DWH!T40</f>
        <v>92</v>
      </c>
      <c r="D68" s="14">
        <f t="shared" si="4"/>
        <v>19</v>
      </c>
      <c r="E68" s="23">
        <f t="shared" si="5"/>
        <v>0.20699999999999999</v>
      </c>
    </row>
    <row r="69" spans="1:5" x14ac:dyDescent="0.25">
      <c r="A69" s="60" t="s">
        <v>12</v>
      </c>
      <c r="B69" s="11">
        <f>DWH!S66</f>
        <v>95</v>
      </c>
      <c r="C69" s="11">
        <f>DWH!T66</f>
        <v>87</v>
      </c>
      <c r="D69" s="14">
        <f t="shared" si="4"/>
        <v>8</v>
      </c>
      <c r="E69" s="23">
        <f t="shared" si="5"/>
        <v>9.1999999999999998E-2</v>
      </c>
    </row>
    <row r="70" spans="1:5" ht="15.75" thickBot="1" x14ac:dyDescent="0.3">
      <c r="A70" s="60" t="s">
        <v>13</v>
      </c>
      <c r="B70" s="11">
        <f>DWH!S67</f>
        <v>118</v>
      </c>
      <c r="C70" s="11">
        <f>DWH!T67</f>
        <v>134</v>
      </c>
      <c r="D70" s="28">
        <f t="shared" si="4"/>
        <v>-16</v>
      </c>
      <c r="E70" s="29">
        <f t="shared" si="5"/>
        <v>-0.11899999999999999</v>
      </c>
    </row>
    <row r="71" spans="1:5" ht="16.5" thickTop="1" thickBot="1" x14ac:dyDescent="0.3">
      <c r="A71" s="64" t="s">
        <v>17</v>
      </c>
      <c r="B71" s="22">
        <f>DWH!R75</f>
        <v>6</v>
      </c>
      <c r="C71" s="22">
        <f>DWH!S75</f>
        <v>7</v>
      </c>
      <c r="D71" s="22">
        <f t="shared" si="4"/>
        <v>-1</v>
      </c>
      <c r="E71" s="24">
        <f t="shared" si="5"/>
        <v>-0.14299999999999999</v>
      </c>
    </row>
    <row r="72" spans="1:5" ht="15.75" thickTop="1" x14ac:dyDescent="0.25">
      <c r="A72" s="60" t="s">
        <v>19</v>
      </c>
      <c r="B72" s="12">
        <f>DWH!S108</f>
        <v>21</v>
      </c>
      <c r="C72" s="12">
        <f>DWH!T108</f>
        <v>16</v>
      </c>
      <c r="D72" s="14">
        <f t="shared" si="4"/>
        <v>5</v>
      </c>
      <c r="E72" s="23">
        <f t="shared" si="5"/>
        <v>0.313</v>
      </c>
    </row>
    <row r="73" spans="1:5" x14ac:dyDescent="0.25">
      <c r="A73" s="60" t="s">
        <v>20</v>
      </c>
      <c r="B73" s="12">
        <f>DWH!S109</f>
        <v>91</v>
      </c>
      <c r="C73" s="12">
        <f>DWH!T109</f>
        <v>107</v>
      </c>
      <c r="D73" s="14">
        <f t="shared" si="4"/>
        <v>-16</v>
      </c>
      <c r="E73" s="23">
        <f t="shared" si="5"/>
        <v>-0.15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27</vt:i4>
      </vt:variant>
      <vt:variant>
        <vt:lpstr>Benannte Bereiche</vt:lpstr>
      </vt:variant>
      <vt:variant>
        <vt:i4>113</vt:i4>
      </vt:variant>
    </vt:vector>
  </HeadingPairs>
  <TitlesOfParts>
    <vt:vector size="140" baseType="lpstr">
      <vt:lpstr>AMS Wien</vt:lpstr>
      <vt:lpstr>1.Bezirk</vt:lpstr>
      <vt:lpstr>2.Bezirk</vt:lpstr>
      <vt:lpstr>3.Bezirk</vt:lpstr>
      <vt:lpstr>4.Bezirk</vt:lpstr>
      <vt:lpstr>5.Bezirk</vt:lpstr>
      <vt:lpstr>6.Bezirk</vt:lpstr>
      <vt:lpstr>7.Bezirk</vt:lpstr>
      <vt:lpstr>8.Bezirk</vt:lpstr>
      <vt:lpstr>9.Bezirk</vt:lpstr>
      <vt:lpstr>10.Bezirk</vt:lpstr>
      <vt:lpstr>11.Bezirk</vt:lpstr>
      <vt:lpstr>12.Bezirk</vt:lpstr>
      <vt:lpstr>13.Bezirk</vt:lpstr>
      <vt:lpstr>14.Bezirk</vt:lpstr>
      <vt:lpstr>15.Bezirk</vt:lpstr>
      <vt:lpstr>16.Bezirk</vt:lpstr>
      <vt:lpstr>17.Bezirk</vt:lpstr>
      <vt:lpstr>18.Bezirk</vt:lpstr>
      <vt:lpstr>19.Bezirk</vt:lpstr>
      <vt:lpstr>20.Bezirk</vt:lpstr>
      <vt:lpstr>21.Bezirk</vt:lpstr>
      <vt:lpstr>22.Bezirk</vt:lpstr>
      <vt:lpstr>23.Bezirk</vt:lpstr>
      <vt:lpstr>Legende</vt:lpstr>
      <vt:lpstr>DWH</vt:lpstr>
      <vt:lpstr>Kontrolle</vt:lpstr>
      <vt:lpstr>AL_persMerkmale_aktMo_fbaec708a22c4cd595a9c7d73193535e_fbaec708a22c4cd595a9c7d73193535e</vt:lpstr>
      <vt:lpstr>AL_persMerkmale_aktMo_fbaec708a22c4cd595a9c7d73193535e_fbaec708a22c4cd595a9c7d73193535e_1</vt:lpstr>
      <vt:lpstr>AL_persMerkmale_aktMo_fbaec708a22c4cd595a9c7d73193535e_fbaec708a22c4cd595a9c7d73193535e_1_Columns</vt:lpstr>
      <vt:lpstr>AL_persMerkmale_aktMo_fbaec708a22c4cd595a9c7d73193535e_fbaec708a22c4cd595a9c7d73193535e_1_Measure</vt:lpstr>
      <vt:lpstr>AL_persMerkmale_aktMo_fbaec708a22c4cd595a9c7d73193535e_fbaec708a22c4cd595a9c7d73193535e_1_Rows</vt:lpstr>
      <vt:lpstr>AL_persMerkmale_aktMo_fbaec708a22c4cd595a9c7d73193535e_fbaec708a22c4cd595a9c7d73193535e_Columns</vt:lpstr>
      <vt:lpstr>AL_persMerkmale_aktMo_fbaec708a22c4cd595a9c7d73193535e_fbaec708a22c4cd595a9c7d73193535e_Measure</vt:lpstr>
      <vt:lpstr>AL_persMerkmale_aktMo_fbaec708a22c4cd595a9c7d73193535e_fbaec708a22c4cd595a9c7d73193535e_Rows</vt:lpstr>
      <vt:lpstr>AL_persMerkmale_aktMo1_fbaec708a22c4cd595a9c7d73193535e_fbaec708a22c4cd595a9c7d73193535e</vt:lpstr>
      <vt:lpstr>AL_persMerkmale_aktMo1_fbaec708a22c4cd595a9c7d73193535e_fbaec708a22c4cd595a9c7d73193535e_Columns</vt:lpstr>
      <vt:lpstr>AL_persMerkmale_aktMo1_fbaec708a22c4cd595a9c7d73193535e_fbaec708a22c4cd595a9c7d73193535e_Measure</vt:lpstr>
      <vt:lpstr>AL_persMerkmale_aktMo1_fbaec708a22c4cd595a9c7d73193535e_fbaec708a22c4cd595a9c7d73193535e_Rows</vt:lpstr>
      <vt:lpstr>AL_ZugangAbgang_aktMo_fbaec708a22c4cd595a9c7d73193535e_fbaec708a22c4cd595a9c7d73193535e</vt:lpstr>
      <vt:lpstr>AL_ZugangAbgang_aktMo_fbaec708a22c4cd595a9c7d73193535e_fbaec708a22c4cd595a9c7d73193535e_Columns</vt:lpstr>
      <vt:lpstr>AL_ZugangAbgang_aktMo_fbaec708a22c4cd595a9c7d73193535e_fbaec708a22c4cd595a9c7d73193535e_Measure</vt:lpstr>
      <vt:lpstr>AL_ZugangAbgang_aktMo_fbaec708a22c4cd595a9c7d73193535e_fbaec708a22c4cd595a9c7d73193535e_Rows</vt:lpstr>
      <vt:lpstr>AL_ZugangAbgang_aktMo1_fbaec708a22c4cd595a9c7d73193535e_fbaec708a22c4cd595a9c7d73193535e</vt:lpstr>
      <vt:lpstr>AL_ZugangAbgang_aktMo1_fbaec708a22c4cd595a9c7d73193535e_fbaec708a22c4cd595a9c7d73193535e_Columns</vt:lpstr>
      <vt:lpstr>AL_ZugangAbgang_aktMo1_fbaec708a22c4cd595a9c7d73193535e_fbaec708a22c4cd595a9c7d73193535e_Measure</vt:lpstr>
      <vt:lpstr>AL_ZugangAbgang_aktMo1_fbaec708a22c4cd595a9c7d73193535e_fbaec708a22c4cd595a9c7d73193535e_Rows</vt:lpstr>
      <vt:lpstr>'1.Bezirk'!Druckbereich</vt:lpstr>
      <vt:lpstr>'10.Bezirk'!Druckbereich</vt:lpstr>
      <vt:lpstr>'11.Bezirk'!Druckbereich</vt:lpstr>
      <vt:lpstr>'12.Bezirk'!Druckbereich</vt:lpstr>
      <vt:lpstr>'13.Bezirk'!Druckbereich</vt:lpstr>
      <vt:lpstr>'14.Bezirk'!Druckbereich</vt:lpstr>
      <vt:lpstr>'15.Bezirk'!Druckbereich</vt:lpstr>
      <vt:lpstr>'16.Bezirk'!Druckbereich</vt:lpstr>
      <vt:lpstr>'17.Bezirk'!Druckbereich</vt:lpstr>
      <vt:lpstr>'18.Bezirk'!Druckbereich</vt:lpstr>
      <vt:lpstr>'19.Bezirk'!Druckbereich</vt:lpstr>
      <vt:lpstr>'2.Bezirk'!Druckbereich</vt:lpstr>
      <vt:lpstr>'20.Bezirk'!Druckbereich</vt:lpstr>
      <vt:lpstr>'21.Bezirk'!Druckbereich</vt:lpstr>
      <vt:lpstr>'22.Bezirk'!Druckbereich</vt:lpstr>
      <vt:lpstr>'23.Bezirk'!Druckbereich</vt:lpstr>
      <vt:lpstr>'3.Bezirk'!Druckbereich</vt:lpstr>
      <vt:lpstr>'4.Bezirk'!Druckbereich</vt:lpstr>
      <vt:lpstr>'5.Bezirk'!Druckbereich</vt:lpstr>
      <vt:lpstr>'6.Bezirk'!Druckbereich</vt:lpstr>
      <vt:lpstr>'7.Bezirk'!Druckbereich</vt:lpstr>
      <vt:lpstr>'8.Bezirk'!Druckbereich</vt:lpstr>
      <vt:lpstr>'9.Bezirk'!Druckbereich</vt:lpstr>
      <vt:lpstr>'AMS Wien'!Druckbereich</vt:lpstr>
      <vt:lpstr>Kontrolle!Druckbereich</vt:lpstr>
      <vt:lpstr>'1.Bezirk'!Drucktitel</vt:lpstr>
      <vt:lpstr>'10.Bezirk'!Drucktitel</vt:lpstr>
      <vt:lpstr>'11.Bezirk'!Drucktitel</vt:lpstr>
      <vt:lpstr>'12.Bezirk'!Drucktitel</vt:lpstr>
      <vt:lpstr>'13.Bezirk'!Drucktitel</vt:lpstr>
      <vt:lpstr>'14.Bezirk'!Drucktitel</vt:lpstr>
      <vt:lpstr>'15.Bezirk'!Drucktitel</vt:lpstr>
      <vt:lpstr>'16.Bezirk'!Drucktitel</vt:lpstr>
      <vt:lpstr>'17.Bezirk'!Drucktitel</vt:lpstr>
      <vt:lpstr>'18.Bezirk'!Drucktitel</vt:lpstr>
      <vt:lpstr>'19.Bezirk'!Drucktitel</vt:lpstr>
      <vt:lpstr>'2.Bezirk'!Drucktitel</vt:lpstr>
      <vt:lpstr>'20.Bezirk'!Drucktitel</vt:lpstr>
      <vt:lpstr>'21.Bezirk'!Drucktitel</vt:lpstr>
      <vt:lpstr>'22.Bezirk'!Drucktitel</vt:lpstr>
      <vt:lpstr>'23.Bezirk'!Drucktitel</vt:lpstr>
      <vt:lpstr>'3.Bezirk'!Drucktitel</vt:lpstr>
      <vt:lpstr>'4.Bezirk'!Drucktitel</vt:lpstr>
      <vt:lpstr>'5.Bezirk'!Drucktitel</vt:lpstr>
      <vt:lpstr>'6.Bezirk'!Drucktitel</vt:lpstr>
      <vt:lpstr>'7.Bezirk'!Drucktitel</vt:lpstr>
      <vt:lpstr>'8.Bezirk'!Drucktitel</vt:lpstr>
      <vt:lpstr>'9.Bezirk'!Drucktitel</vt:lpstr>
      <vt:lpstr>'AMS Wien'!Drucktitel</vt:lpstr>
      <vt:lpstr>Kontrolle_AL_aktMO_fbaec708a22c4cd595a9c7d73193535e_fbaec708a22c4cd595a9c7d73193535e</vt:lpstr>
      <vt:lpstr>Kontrolle_AL_aktMO_fbaec708a22c4cd595a9c7d73193535e_fbaec708a22c4cd595a9c7d73193535e_Columns</vt:lpstr>
      <vt:lpstr>Kontrolle_AL_aktMO_fbaec708a22c4cd595a9c7d73193535e_fbaec708a22c4cd595a9c7d73193535e_Measure</vt:lpstr>
      <vt:lpstr>Kontrolle_AL_aktMO_fbaec708a22c4cd595a9c7d73193535e_fbaec708a22c4cd595a9c7d73193535e_Rows</vt:lpstr>
      <vt:lpstr>LS_aktMo_fbaec708a22c4cd595a9c7d73193535e_fbaec708a22c4cd595a9c7d73193535e</vt:lpstr>
      <vt:lpstr>LS_aktMo_fbaec708a22c4cd595a9c7d73193535e_fbaec708a22c4cd595a9c7d73193535e_Columns</vt:lpstr>
      <vt:lpstr>LS_aktMo_fbaec708a22c4cd595a9c7d73193535e_fbaec708a22c4cd595a9c7d73193535e_Measure</vt:lpstr>
      <vt:lpstr>LS_aktMo_fbaec708a22c4cd595a9c7d73193535e_fbaec708a22c4cd595a9c7d73193535e_Rows</vt:lpstr>
      <vt:lpstr>LS_aktMo1_fbaec708a22c4cd595a9c7d73193535e_fbaec708a22c4cd595a9c7d73193535e</vt:lpstr>
      <vt:lpstr>LS_aktMo1_fbaec708a22c4cd595a9c7d73193535e_fbaec708a22c4cd595a9c7d73193535e_Columns</vt:lpstr>
      <vt:lpstr>LS_aktMo1_fbaec708a22c4cd595a9c7d73193535e_fbaec708a22c4cd595a9c7d73193535e_Measure</vt:lpstr>
      <vt:lpstr>LS_aktMo1_fbaec708a22c4cd595a9c7d73193535e_fbaec708a22c4cd595a9c7d73193535e_Rows</vt:lpstr>
      <vt:lpstr>OL_aktMo_fbaec708a22c4cd595a9c7d73193535e_fbaec708a22c4cd595a9c7d73193535e</vt:lpstr>
      <vt:lpstr>OL_aktMo_fbaec708a22c4cd595a9c7d73193535e_fbaec708a22c4cd595a9c7d73193535e_Columns</vt:lpstr>
      <vt:lpstr>OL_aktMo_fbaec708a22c4cd595a9c7d73193535e_fbaec708a22c4cd595a9c7d73193535e_Measure</vt:lpstr>
      <vt:lpstr>OL_aktMo_fbaec708a22c4cd595a9c7d73193535e_fbaec708a22c4cd595a9c7d73193535e_Rows</vt:lpstr>
      <vt:lpstr>OL_aktMo1_fbaec708a22c4cd595a9c7d73193535e_fbaec708a22c4cd595a9c7d73193535e</vt:lpstr>
      <vt:lpstr>OL_aktMo1_fbaec708a22c4cd595a9c7d73193535e_fbaec708a22c4cd595a9c7d73193535e_Columns</vt:lpstr>
      <vt:lpstr>OL_aktMo1_fbaec708a22c4cd595a9c7d73193535e_fbaec708a22c4cd595a9c7d73193535e_Measure</vt:lpstr>
      <vt:lpstr>OL_aktMo1_fbaec708a22c4cd595a9c7d73193535e_fbaec708a22c4cd595a9c7d73193535e_Rows</vt:lpstr>
      <vt:lpstr>OS_Bestand_aktMo_fbaec708a22c4cd595a9c7d73193535e_fbaec708a22c4cd595a9c7d73193535e</vt:lpstr>
      <vt:lpstr>OS_Bestand_aktMo_fbaec708a22c4cd595a9c7d73193535e_fbaec708a22c4cd595a9c7d73193535e_Columns</vt:lpstr>
      <vt:lpstr>OS_Bestand_aktMo_fbaec708a22c4cd595a9c7d73193535e_fbaec708a22c4cd595a9c7d73193535e_Measure</vt:lpstr>
      <vt:lpstr>OS_Bestand_aktMo_fbaec708a22c4cd595a9c7d73193535e_fbaec708a22c4cd595a9c7d73193535e_Rows</vt:lpstr>
      <vt:lpstr>OS_Bestand_aktMo1_fbaec708a22c4cd595a9c7d73193535e_fbaec708a22c4cd595a9c7d73193535e</vt:lpstr>
      <vt:lpstr>OS_Bestand_aktMo1_fbaec708a22c4cd595a9c7d73193535e_fbaec708a22c4cd595a9c7d73193535e_Columns</vt:lpstr>
      <vt:lpstr>OS_Bestand_aktMo1_fbaec708a22c4cd595a9c7d73193535e_fbaec708a22c4cd595a9c7d73193535e_Measure</vt:lpstr>
      <vt:lpstr>OS_Bestand_aktMo1_fbaec708a22c4cd595a9c7d73193535e_fbaec708a22c4cd595a9c7d73193535e_Rows</vt:lpstr>
      <vt:lpstr>OS_ZugangAbgang_aktMo_fbaec708a22c4cd595a9c7d73193535e_fbaec708a22c4cd595a9c7d73193535e</vt:lpstr>
      <vt:lpstr>OS_ZugangAbgang_aktMo_fbaec708a22c4cd595a9c7d73193535e_fbaec708a22c4cd595a9c7d73193535e_Columns</vt:lpstr>
      <vt:lpstr>OS_ZugangAbgang_aktMo_fbaec708a22c4cd595a9c7d73193535e_fbaec708a22c4cd595a9c7d73193535e_Measure</vt:lpstr>
      <vt:lpstr>OS_ZugangAbgang_aktMo_fbaec708a22c4cd595a9c7d73193535e_fbaec708a22c4cd595a9c7d73193535e_Rows</vt:lpstr>
      <vt:lpstr>OS_ZugangAbgang_aktMo1_fbaec708a22c4cd595a9c7d73193535e_fbaec708a22c4cd595a9c7d73193535e</vt:lpstr>
      <vt:lpstr>OS_ZugangAbgang_aktMo1_fbaec708a22c4cd595a9c7d73193535e_fbaec708a22c4cd595a9c7d73193535e_Columns</vt:lpstr>
      <vt:lpstr>OS_ZugangAbgang_aktMo1_fbaec708a22c4cd595a9c7d73193535e_fbaec708a22c4cd595a9c7d73193535e_Measure</vt:lpstr>
      <vt:lpstr>OS_ZugangAbgang_aktMo1_fbaec708a22c4cd595a9c7d73193535e_fbaec708a22c4cd595a9c7d73193535e_Rows</vt:lpstr>
      <vt:lpstr>SC_ZugangBestand_aktMo_fbaec708a22c4cd595a9c7d73193535e_fbaec708a22c4cd595a9c7d73193535e</vt:lpstr>
      <vt:lpstr>SC_ZugangBestand_aktMo_fbaec708a22c4cd595a9c7d73193535e_fbaec708a22c4cd595a9c7d73193535e_Columns</vt:lpstr>
      <vt:lpstr>SC_ZugangBestand_aktMo_fbaec708a22c4cd595a9c7d73193535e_fbaec708a22c4cd595a9c7d73193535e_Measure</vt:lpstr>
      <vt:lpstr>SC_ZugangBestand_aktMo_fbaec708a22c4cd595a9c7d73193535e_fbaec708a22c4cd595a9c7d73193535e_Rows</vt:lpstr>
      <vt:lpstr>SC_ZugangBestand_aktMo1_fbaec708a22c4cd595a9c7d73193535e_fbaec708a22c4cd595a9c7d73193535e</vt:lpstr>
      <vt:lpstr>SC_ZugangBestand_aktMo1_fbaec708a22c4cd595a9c7d73193535e_fbaec708a22c4cd595a9c7d73193535e_Columns</vt:lpstr>
      <vt:lpstr>SC_ZugangBestand_aktMo1_fbaec708a22c4cd595a9c7d73193535e_fbaec708a22c4cd595a9c7d73193535e_Measure</vt:lpstr>
      <vt:lpstr>SC_ZugangBestand_aktMo1_fbaec708a22c4cd595a9c7d73193535e_fbaec708a22c4cd595a9c7d73193535e_Rows</vt:lpstr>
    </vt:vector>
  </TitlesOfParts>
  <Company>Arbeitsmarktservice Österreich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Ulrike Waffler</dc:creator>
  <cp:lastModifiedBy>Barbara Habison</cp:lastModifiedBy>
  <cp:lastPrinted>2023-10-03T08:07:09Z</cp:lastPrinted>
  <dcterms:created xsi:type="dcterms:W3CDTF">2014-04-28T08:50:50Z</dcterms:created>
  <dcterms:modified xsi:type="dcterms:W3CDTF">2026-05-04T08:42:57Z</dcterms:modified>
</cp:coreProperties>
</file>