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119C7627-1EC1-4071-8A6B-5E71D3C395B2}" xr6:coauthVersionLast="47" xr6:coauthVersionMax="47" xr10:uidLastSave="{00000000-0000-0000-0000-000000000000}"/>
  <bookViews>
    <workbookView xWindow="-28920" yWindow="-120" windowWidth="29040" windowHeight="1644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9" l="1"/>
  <c r="N4" i="29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N1" i="29" l="1"/>
  <c r="D1" i="1" s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D1" i="21"/>
  <c r="D1" i="14"/>
  <c r="D1" i="22"/>
  <c r="D1" i="26"/>
  <c r="D1" i="7"/>
  <c r="D1" i="15"/>
  <c r="B7" i="8" l="1"/>
  <c r="B34" i="8" s="1"/>
  <c r="C7" i="1"/>
  <c r="C7" i="25" s="1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<sst xmlns="http://schemas.openxmlformats.org/spreadsheetml/2006/main" count="2392" uniqueCount="134">
  <si>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</si>
  <si>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</si>
  <si>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</si>
  <si>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</si>
  <si>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</si>
  <si>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</si>
  <si>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</si>
  <si>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</si>
  <si>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</si>
  <si>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</si>
  <si>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</si>
  <si>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</si>
  <si>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</si>
  <si>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</si>
  <si>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</si>
  <si>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</si>
  <si>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</si>
  <si>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</si>
  <si>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</si>
  <si>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</si>
  <si>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</si>
  <si>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</si>
  <si>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</si>
  <si>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</si>
  <si>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</si>
  <si>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</si>
  <si>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</si>
  <si>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</si>
  <si>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</si>
  <si>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</si>
  <si>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</si>
  <si>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</si>
  <si>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</si>
  <si>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</si>
  <si>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</si>
  <si>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</si>
  <si>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</si>
  <si>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</si>
  <si>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</si>
  <si>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</si>
  <si>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</si>
  <si>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</si>
  <si>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</si>
  <si>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</si>
  <si>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</si>
  <si>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</si>
  <si>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</si>
  <si>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</si>
  <si>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</si>
  <si>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</si>
  <si>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</si>
  <si>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</si>
  <si>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</si>
  <si>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</si>
  <si>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</si>
  <si>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</si>
  <si>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</si>
  <si>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</si>
  <si>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</si>
  <si>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</si>
  <si>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</si>
  <si>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</si>
  <si>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</si>
  <si>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</si>
  <si>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</si>
  <si>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</si>
  <si>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</si>
  <si>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</si>
  <si>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</si>
  <si>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</si>
  <si>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</si>
  <si>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</si>
  <si>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</si>
  <si>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</si>
  <si>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</si>
  <si>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</si>
  <si>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</si>
  <si>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</si>
  <si>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</si>
  <si>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</si>
  <si>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</si>
  <si>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</si>
  <si>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</si>
  <si>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</si>
  <si>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</si>
  <si>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</si>
  <si>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</si>
  <si>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</si>
  <si>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</si>
  <si>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</si>
  <si>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</si>
  <si>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</si>
  <si>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</si>
  <si>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</si>
  <si>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</si>
  <si>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</si>
  <si>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</si>
  <si>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</si>
  <si>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</si>
  <si>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</si>
  <si>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</si>
  <si>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</si>
  <si>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</si>
  <si>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</si>
  <si>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</si>
  <si>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</si>
  <si>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</si>
  <si>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</si>
  <si>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</si>
  <si>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</si>
  <si>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</si>
  <si>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</si>
  <si>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</si>
  <si>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</si>
  <si>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</si>
  <si>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</si>
  <si>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</si>
  <si>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</si>
  <si>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</si>
  <si>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</si>
  <si>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</si>
  <si>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</si>
  <si>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</si>
  <si>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</si>
  <si>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</si>
  <si>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</si>
  <si>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</si>
  <si>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</si>
  <si>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</si>
  <si>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</si>
  <si>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</si>
  <si>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</si>
  <si>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</si>
  <si>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2025/Nov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</si>
</sst>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0" fontId="0" fillId="10" borderId="0" xfId="0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 t="str">
        <f>+Kontrolle!N1</f>
        <v>Nov 25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 t="str">
        <f>D1</f>
        <v>Nov 25</v>
      </c>
      <c r="C7" s="58">
        <f>B7-364</f>
        <v>45598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125674</v>
      </c>
      <c r="C8" s="14">
        <f>DWH!D5</f>
        <v>118612</v>
      </c>
      <c r="D8" s="14">
        <f>B8-C8</f>
        <v>7062</v>
      </c>
      <c r="E8" s="23">
        <f>D8/C8</f>
        <v>0.06</v>
      </c>
    </row>
    <row r="9" spans="1:11" x14ac:dyDescent="0.25">
      <c r="A9" s="10" t="s">
        <v>3</v>
      </c>
      <c r="B9" s="14">
        <f>DWH!C6</f>
        <v>12591</v>
      </c>
      <c r="C9" s="14">
        <f>DWH!D6</f>
        <v>12315</v>
      </c>
      <c r="D9" s="14">
        <f t="shared" ref="D9:D28" si="0">B9-C9</f>
        <v>276</v>
      </c>
      <c r="E9" s="23">
        <f t="shared" ref="E9:E28" si="1">D9/C9</f>
        <v>2.1999999999999999E-2</v>
      </c>
    </row>
    <row r="10" spans="1:11" x14ac:dyDescent="0.25">
      <c r="A10" s="10" t="s">
        <v>129</v>
      </c>
      <c r="B10" s="14">
        <f>DWH!C7</f>
        <v>79389</v>
      </c>
      <c r="C10" s="14">
        <f>DWH!D7</f>
        <v>74936</v>
      </c>
      <c r="D10" s="14">
        <f t="shared" si="0"/>
        <v>4453</v>
      </c>
      <c r="E10" s="23">
        <f t="shared" si="1"/>
        <v>5.8999999999999997E-2</v>
      </c>
      <c r="G10" s="38"/>
    </row>
    <row r="11" spans="1:11" x14ac:dyDescent="0.25">
      <c r="A11" s="10" t="s">
        <v>130</v>
      </c>
      <c r="B11" s="14">
        <f>DWH!C8</f>
        <v>33694</v>
      </c>
      <c r="C11" s="14">
        <f>DWH!D8</f>
        <v>31361</v>
      </c>
      <c r="D11" s="14">
        <f t="shared" si="0"/>
        <v>2333</v>
      </c>
      <c r="E11" s="23">
        <f t="shared" si="1"/>
        <v>7.3999999999999996E-2</v>
      </c>
      <c r="G11" s="38"/>
    </row>
    <row r="12" spans="1:11" x14ac:dyDescent="0.25">
      <c r="A12" s="10" t="s">
        <v>4</v>
      </c>
      <c r="B12" s="14">
        <f>DWH!C9</f>
        <v>57995</v>
      </c>
      <c r="C12" s="14">
        <f>DWH!D9</f>
        <v>56425</v>
      </c>
      <c r="D12" s="14">
        <f t="shared" si="0"/>
        <v>1570</v>
      </c>
      <c r="E12" s="23">
        <f t="shared" si="1"/>
        <v>2.8000000000000001E-2</v>
      </c>
    </row>
    <row r="13" spans="1:11" x14ac:dyDescent="0.25">
      <c r="A13" s="10" t="s">
        <v>5</v>
      </c>
      <c r="B13" s="14">
        <f>DWH!C10</f>
        <v>65229</v>
      </c>
      <c r="C13" s="14">
        <f>DWH!D10</f>
        <v>61977</v>
      </c>
      <c r="D13" s="14">
        <f t="shared" si="0"/>
        <v>3252</v>
      </c>
      <c r="E13" s="23">
        <f t="shared" si="1"/>
        <v>5.1999999999999998E-2</v>
      </c>
    </row>
    <row r="14" spans="1:11" x14ac:dyDescent="0.25">
      <c r="A14" s="10" t="s">
        <v>6</v>
      </c>
      <c r="B14" s="14">
        <f>DWH!C11</f>
        <v>18248</v>
      </c>
      <c r="C14" s="14">
        <f>DWH!D11</f>
        <v>16655</v>
      </c>
      <c r="D14" s="14">
        <f t="shared" si="0"/>
        <v>1593</v>
      </c>
      <c r="E14" s="23">
        <f t="shared" si="1"/>
        <v>9.6000000000000002E-2</v>
      </c>
    </row>
    <row r="15" spans="1:11" x14ac:dyDescent="0.25">
      <c r="A15" s="10" t="s">
        <v>119</v>
      </c>
      <c r="B15" s="14">
        <f>DWH!C12</f>
        <v>2672</v>
      </c>
      <c r="C15" s="14">
        <f>DWH!D12</f>
        <v>2331</v>
      </c>
      <c r="D15" s="14">
        <f t="shared" si="0"/>
        <v>341</v>
      </c>
      <c r="E15" s="23">
        <f t="shared" si="1"/>
        <v>0.14599999999999999</v>
      </c>
    </row>
    <row r="16" spans="1:11" x14ac:dyDescent="0.25">
      <c r="A16" s="10" t="s">
        <v>8</v>
      </c>
      <c r="B16" s="14">
        <f>DWH!C13</f>
        <v>45021</v>
      </c>
      <c r="C16" s="14">
        <f>DWH!D13</f>
        <v>37120</v>
      </c>
      <c r="D16" s="14">
        <f t="shared" si="0"/>
        <v>7901</v>
      </c>
      <c r="E16" s="23">
        <f t="shared" si="1"/>
        <v>0.21299999999999999</v>
      </c>
    </row>
    <row r="17" spans="1:9" x14ac:dyDescent="0.25">
      <c r="A17" s="10" t="s">
        <v>9</v>
      </c>
      <c r="B17" s="14">
        <f>DWH!C14</f>
        <v>22559</v>
      </c>
      <c r="C17" s="14">
        <f>DWH!D14</f>
        <v>17460</v>
      </c>
      <c r="D17" s="14">
        <f t="shared" si="0"/>
        <v>5099</v>
      </c>
      <c r="E17" s="23">
        <f t="shared" si="1"/>
        <v>0.29199999999999998</v>
      </c>
    </row>
    <row r="18" spans="1:9" x14ac:dyDescent="0.25">
      <c r="A18" s="10" t="s">
        <v>10</v>
      </c>
      <c r="B18" s="14">
        <f>DWH!C15</f>
        <v>88514</v>
      </c>
      <c r="C18" s="14">
        <f>DWH!D15</f>
        <v>84671</v>
      </c>
      <c r="D18" s="14">
        <f t="shared" si="0"/>
        <v>3843</v>
      </c>
      <c r="E18" s="23">
        <f t="shared" si="1"/>
        <v>4.4999999999999998E-2</v>
      </c>
    </row>
    <row r="19" spans="1:9" x14ac:dyDescent="0.25">
      <c r="A19" s="10" t="s">
        <v>11</v>
      </c>
      <c r="B19" s="14">
        <f>DWH!C16</f>
        <v>33406</v>
      </c>
      <c r="C19" s="14">
        <f>DWH!D16</f>
        <v>29934</v>
      </c>
      <c r="D19" s="14">
        <f t="shared" si="0"/>
        <v>3472</v>
      </c>
      <c r="E19" s="23">
        <f t="shared" si="1"/>
        <v>0.11600000000000001</v>
      </c>
    </row>
    <row r="20" spans="1:9" x14ac:dyDescent="0.25">
      <c r="A20" s="72" t="s">
        <v>12</v>
      </c>
      <c r="B20" s="11">
        <f>DWH!C62</f>
        <v>23936</v>
      </c>
      <c r="C20" s="11">
        <f>DWH!D62</f>
        <v>26153</v>
      </c>
      <c r="D20" s="14">
        <f t="shared" si="0"/>
        <v>-2217</v>
      </c>
      <c r="E20" s="23">
        <f t="shared" si="1"/>
        <v>-8.5000000000000006E-2</v>
      </c>
      <c r="F20" s="1"/>
    </row>
    <row r="21" spans="1:9" ht="15.75" thickBot="1" x14ac:dyDescent="0.3">
      <c r="A21" s="73" t="s">
        <v>13</v>
      </c>
      <c r="B21" s="17">
        <f>DWH!C63</f>
        <v>28927</v>
      </c>
      <c r="C21" s="17">
        <f>DWH!D63</f>
        <v>29337</v>
      </c>
      <c r="D21" s="28">
        <f t="shared" si="0"/>
        <v>-410</v>
      </c>
      <c r="E21" s="29">
        <f t="shared" si="1"/>
        <v>-1.4E-2</v>
      </c>
      <c r="F21" s="1"/>
    </row>
    <row r="22" spans="1:9" ht="15.75" thickTop="1" x14ac:dyDescent="0.25">
      <c r="A22" s="71" t="s">
        <v>92</v>
      </c>
      <c r="B22" s="19">
        <f>DWH!B89</f>
        <v>12192</v>
      </c>
      <c r="C22" s="19">
        <f>DWH!C89</f>
        <v>15677</v>
      </c>
      <c r="D22" s="19">
        <f t="shared" si="0"/>
        <v>-3485</v>
      </c>
      <c r="E22" s="70">
        <f t="shared" si="1"/>
        <v>-0.222</v>
      </c>
      <c r="F22" s="1"/>
      <c r="G22" s="39"/>
    </row>
    <row r="23" spans="1:9" x14ac:dyDescent="0.25">
      <c r="A23" s="72" t="s">
        <v>15</v>
      </c>
      <c r="B23" s="11">
        <f>DWH!B96</f>
        <v>6287</v>
      </c>
      <c r="C23" s="11">
        <f>DWH!C96</f>
        <v>6298</v>
      </c>
      <c r="D23" s="14">
        <f t="shared" si="0"/>
        <v>-11</v>
      </c>
      <c r="E23" s="23">
        <f t="shared" si="1"/>
        <v>-2E-3</v>
      </c>
      <c r="F23" s="1"/>
      <c r="G23" s="35"/>
    </row>
    <row r="24" spans="1:9" ht="15.75" thickBot="1" x14ac:dyDescent="0.3">
      <c r="A24" s="73" t="s">
        <v>16</v>
      </c>
      <c r="B24" s="17">
        <f>DWH!B97</f>
        <v>6987</v>
      </c>
      <c r="C24" s="17">
        <f>DWH!C97</f>
        <v>7184</v>
      </c>
      <c r="D24" s="28">
        <f t="shared" si="0"/>
        <v>-197</v>
      </c>
      <c r="E24" s="29">
        <f t="shared" si="1"/>
        <v>-2.7E-2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4433</v>
      </c>
      <c r="C25" s="19">
        <f>DWH!C73</f>
        <v>3837</v>
      </c>
      <c r="D25" s="19">
        <f t="shared" si="0"/>
        <v>596</v>
      </c>
      <c r="E25" s="70">
        <f t="shared" si="1"/>
        <v>0.155</v>
      </c>
      <c r="I25" s="37"/>
    </row>
    <row r="26" spans="1:9" ht="15.75" thickBot="1" x14ac:dyDescent="0.3">
      <c r="A26" s="74" t="s">
        <v>18</v>
      </c>
      <c r="B26" s="17">
        <f>DWH!B82</f>
        <v>466</v>
      </c>
      <c r="C26" s="17">
        <f>DWH!C82</f>
        <v>685</v>
      </c>
      <c r="D26" s="28">
        <f t="shared" si="0"/>
        <v>-219</v>
      </c>
      <c r="E26" s="29">
        <f t="shared" si="1"/>
        <v>-0.32</v>
      </c>
      <c r="I26" s="37"/>
    </row>
    <row r="27" spans="1:9" ht="15.75" thickTop="1" x14ac:dyDescent="0.25">
      <c r="A27" s="75" t="s">
        <v>19</v>
      </c>
      <c r="B27" s="69">
        <f>DWH!C104</f>
        <v>7961</v>
      </c>
      <c r="C27" s="69">
        <f>DWH!D104</f>
        <v>9234</v>
      </c>
      <c r="D27" s="19">
        <f t="shared" si="0"/>
        <v>-1273</v>
      </c>
      <c r="E27" s="70">
        <f t="shared" si="1"/>
        <v>-0.13800000000000001</v>
      </c>
    </row>
    <row r="28" spans="1:9" x14ac:dyDescent="0.25">
      <c r="A28" s="72" t="s">
        <v>20</v>
      </c>
      <c r="B28" s="20">
        <f>DWH!C105</f>
        <v>35284</v>
      </c>
      <c r="C28" s="20">
        <f>DWH!D105</f>
        <v>37671</v>
      </c>
      <c r="D28" s="14">
        <f t="shared" si="0"/>
        <v>-2387</v>
      </c>
      <c r="E28" s="23">
        <f t="shared" si="1"/>
        <v>-6.3E-2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55222</v>
      </c>
      <c r="C35" s="14">
        <f>DWH!D17</f>
        <v>50688</v>
      </c>
      <c r="D35" s="14">
        <f>B35-C35</f>
        <v>4534</v>
      </c>
      <c r="E35" s="23">
        <f>D35/C35</f>
        <v>8.8999999999999996E-2</v>
      </c>
    </row>
    <row r="36" spans="1:7" x14ac:dyDescent="0.25">
      <c r="A36" s="10" t="s">
        <v>3</v>
      </c>
      <c r="B36" s="14">
        <f>DWH!C18</f>
        <v>5420</v>
      </c>
      <c r="C36" s="14">
        <f>DWH!D18</f>
        <v>5151</v>
      </c>
      <c r="D36" s="14">
        <f t="shared" ref="D36:D51" si="2">B36-C36</f>
        <v>269</v>
      </c>
      <c r="E36" s="23">
        <f t="shared" ref="E36:E51" si="3">D36/C36</f>
        <v>5.1999999999999998E-2</v>
      </c>
    </row>
    <row r="37" spans="1:7" x14ac:dyDescent="0.25">
      <c r="A37" s="10" t="s">
        <v>129</v>
      </c>
      <c r="B37" s="14">
        <f>DWH!C19</f>
        <v>36420</v>
      </c>
      <c r="C37" s="14">
        <f>DWH!D19</f>
        <v>33817</v>
      </c>
      <c r="D37" s="14">
        <f t="shared" si="2"/>
        <v>2603</v>
      </c>
      <c r="E37" s="23">
        <f t="shared" si="3"/>
        <v>7.6999999999999999E-2</v>
      </c>
    </row>
    <row r="38" spans="1:7" x14ac:dyDescent="0.25">
      <c r="A38" s="10" t="s">
        <v>130</v>
      </c>
      <c r="B38" s="14">
        <f>DWH!C20</f>
        <v>13382</v>
      </c>
      <c r="C38" s="14">
        <f>DWH!D20</f>
        <v>11720</v>
      </c>
      <c r="D38" s="14">
        <f t="shared" si="2"/>
        <v>1662</v>
      </c>
      <c r="E38" s="23">
        <f t="shared" si="3"/>
        <v>0.14199999999999999</v>
      </c>
    </row>
    <row r="39" spans="1:7" x14ac:dyDescent="0.25">
      <c r="A39" s="10" t="s">
        <v>4</v>
      </c>
      <c r="B39" s="14">
        <f>DWH!C21</f>
        <v>24489</v>
      </c>
      <c r="C39" s="14">
        <f>DWH!D21</f>
        <v>22973</v>
      </c>
      <c r="D39" s="14">
        <f t="shared" si="2"/>
        <v>1516</v>
      </c>
      <c r="E39" s="23">
        <f t="shared" si="3"/>
        <v>6.6000000000000003E-2</v>
      </c>
    </row>
    <row r="40" spans="1:7" x14ac:dyDescent="0.25">
      <c r="A40" s="10" t="s">
        <v>48</v>
      </c>
      <c r="B40" s="14">
        <f>DWH!C22</f>
        <v>29373</v>
      </c>
      <c r="C40" s="14">
        <f>DWH!D22</f>
        <v>26872</v>
      </c>
      <c r="D40" s="14">
        <f t="shared" si="2"/>
        <v>2501</v>
      </c>
      <c r="E40" s="23">
        <f t="shared" si="3"/>
        <v>9.2999999999999999E-2</v>
      </c>
    </row>
    <row r="41" spans="1:7" x14ac:dyDescent="0.25">
      <c r="A41" s="10" t="s">
        <v>6</v>
      </c>
      <c r="B41" s="14">
        <f>DWH!C23</f>
        <v>7813</v>
      </c>
      <c r="C41" s="14">
        <f>DWH!D23</f>
        <v>6788</v>
      </c>
      <c r="D41" s="14">
        <f t="shared" si="2"/>
        <v>1025</v>
      </c>
      <c r="E41" s="23">
        <f t="shared" si="3"/>
        <v>0.151</v>
      </c>
    </row>
    <row r="42" spans="1:7" x14ac:dyDescent="0.25">
      <c r="A42" s="10" t="s">
        <v>119</v>
      </c>
      <c r="B42" s="14">
        <f>DWH!C24</f>
        <v>1088</v>
      </c>
      <c r="C42" s="14">
        <f>DWH!D24</f>
        <v>915</v>
      </c>
      <c r="D42" s="14">
        <f t="shared" si="2"/>
        <v>173</v>
      </c>
      <c r="E42" s="23">
        <f t="shared" si="3"/>
        <v>0.189</v>
      </c>
    </row>
    <row r="43" spans="1:7" x14ac:dyDescent="0.25">
      <c r="A43" s="10" t="s">
        <v>8</v>
      </c>
      <c r="B43" s="14">
        <f>DWH!C25</f>
        <v>18634</v>
      </c>
      <c r="C43" s="14">
        <f>DWH!D25</f>
        <v>14801</v>
      </c>
      <c r="D43" s="14">
        <f t="shared" si="2"/>
        <v>3833</v>
      </c>
      <c r="E43" s="23">
        <f t="shared" si="3"/>
        <v>0.25900000000000001</v>
      </c>
    </row>
    <row r="44" spans="1:7" x14ac:dyDescent="0.25">
      <c r="A44" s="10" t="s">
        <v>9</v>
      </c>
      <c r="B44" s="14">
        <f>DWH!C26</f>
        <v>8710</v>
      </c>
      <c r="C44" s="14">
        <f>DWH!D26</f>
        <v>6345</v>
      </c>
      <c r="D44" s="14">
        <f t="shared" si="2"/>
        <v>2365</v>
      </c>
      <c r="E44" s="23">
        <f t="shared" si="3"/>
        <v>0.373</v>
      </c>
    </row>
    <row r="45" spans="1:7" x14ac:dyDescent="0.25">
      <c r="A45" s="10" t="s">
        <v>10</v>
      </c>
      <c r="B45" s="14">
        <f>DWH!C27</f>
        <v>39920</v>
      </c>
      <c r="C45" s="14">
        <f>DWH!D27</f>
        <v>37114</v>
      </c>
      <c r="D45" s="14">
        <f t="shared" si="2"/>
        <v>2806</v>
      </c>
      <c r="E45" s="23">
        <f t="shared" si="3"/>
        <v>7.5999999999999998E-2</v>
      </c>
    </row>
    <row r="46" spans="1:7" x14ac:dyDescent="0.25">
      <c r="A46" s="10" t="s">
        <v>11</v>
      </c>
      <c r="B46" s="14">
        <f>DWH!C28</f>
        <v>14223</v>
      </c>
      <c r="C46" s="14">
        <f>DWH!D28</f>
        <v>12252</v>
      </c>
      <c r="D46" s="14">
        <f t="shared" si="2"/>
        <v>1971</v>
      </c>
      <c r="E46" s="23">
        <f t="shared" si="3"/>
        <v>0.161</v>
      </c>
    </row>
    <row r="47" spans="1:7" x14ac:dyDescent="0.25">
      <c r="A47" s="72" t="s">
        <v>12</v>
      </c>
      <c r="B47" s="11">
        <f>DWH!C64</f>
        <v>10181</v>
      </c>
      <c r="C47" s="11">
        <f>DWH!D64</f>
        <v>10797</v>
      </c>
      <c r="D47" s="14">
        <f t="shared" si="2"/>
        <v>-616</v>
      </c>
      <c r="E47" s="23">
        <f t="shared" si="3"/>
        <v>-5.7000000000000002E-2</v>
      </c>
    </row>
    <row r="48" spans="1:7" ht="15.75" thickBot="1" x14ac:dyDescent="0.3">
      <c r="A48" s="72" t="s">
        <v>13</v>
      </c>
      <c r="B48" s="11">
        <f>DWH!C65</f>
        <v>13674</v>
      </c>
      <c r="C48" s="11">
        <f>DWH!D65</f>
        <v>13517</v>
      </c>
      <c r="D48" s="28">
        <f t="shared" si="2"/>
        <v>157</v>
      </c>
      <c r="E48" s="29">
        <f t="shared" si="3"/>
        <v>1.2E-2</v>
      </c>
    </row>
    <row r="49" spans="1:7" ht="16.5" thickTop="1" thickBot="1" x14ac:dyDescent="0.3">
      <c r="A49" s="76" t="s">
        <v>17</v>
      </c>
      <c r="B49" s="22">
        <f>DWH!B74</f>
        <v>1745</v>
      </c>
      <c r="C49" s="22">
        <f>DWH!C74</f>
        <v>1521</v>
      </c>
      <c r="D49" s="22">
        <f t="shared" si="2"/>
        <v>224</v>
      </c>
      <c r="E49" s="24">
        <f t="shared" si="3"/>
        <v>0.14699999999999999</v>
      </c>
    </row>
    <row r="50" spans="1:7" ht="15.75" thickTop="1" x14ac:dyDescent="0.25">
      <c r="A50" s="72" t="s">
        <v>19</v>
      </c>
      <c r="B50" s="20">
        <f>DWH!C106</f>
        <v>4108</v>
      </c>
      <c r="C50" s="20">
        <f>DWH!D106</f>
        <v>4394</v>
      </c>
      <c r="D50" s="14">
        <f t="shared" si="2"/>
        <v>-286</v>
      </c>
      <c r="E50" s="23">
        <f t="shared" si="3"/>
        <v>-6.5000000000000002E-2</v>
      </c>
    </row>
    <row r="51" spans="1:7" x14ac:dyDescent="0.25">
      <c r="A51" s="72" t="s">
        <v>20</v>
      </c>
      <c r="B51" s="12">
        <f>DWH!C107</f>
        <v>17165</v>
      </c>
      <c r="C51" s="12">
        <f>DWH!D107</f>
        <v>17039</v>
      </c>
      <c r="D51" s="14">
        <f t="shared" si="2"/>
        <v>126</v>
      </c>
      <c r="E51" s="23">
        <f t="shared" si="3"/>
        <v>7.0000000000000001E-3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70452</v>
      </c>
      <c r="C57" s="14">
        <f>DWH!D29</f>
        <v>67924</v>
      </c>
      <c r="D57" s="14">
        <f>B57-C57</f>
        <v>2528</v>
      </c>
      <c r="E57" s="23">
        <f>D57/C57</f>
        <v>3.6999999999999998E-2</v>
      </c>
    </row>
    <row r="58" spans="1:7" x14ac:dyDescent="0.25">
      <c r="A58" s="10" t="s">
        <v>3</v>
      </c>
      <c r="B58" s="14">
        <f>DWH!C30</f>
        <v>7171</v>
      </c>
      <c r="C58" s="14">
        <f>DWH!D30</f>
        <v>7164</v>
      </c>
      <c r="D58" s="14">
        <f t="shared" ref="D58:D73" si="4">B58-C58</f>
        <v>7</v>
      </c>
      <c r="E58" s="23">
        <f t="shared" ref="E58:E73" si="5">D58/C58</f>
        <v>1E-3</v>
      </c>
    </row>
    <row r="59" spans="1:7" x14ac:dyDescent="0.25">
      <c r="A59" s="10" t="s">
        <v>129</v>
      </c>
      <c r="B59" s="14">
        <f>DWH!C31</f>
        <v>42969</v>
      </c>
      <c r="C59" s="14">
        <f>DWH!D31</f>
        <v>41119</v>
      </c>
      <c r="D59" s="14">
        <f t="shared" si="4"/>
        <v>1850</v>
      </c>
      <c r="E59" s="23">
        <f t="shared" si="5"/>
        <v>4.4999999999999998E-2</v>
      </c>
    </row>
    <row r="60" spans="1:7" x14ac:dyDescent="0.25">
      <c r="A60" s="10" t="s">
        <v>130</v>
      </c>
      <c r="B60" s="14">
        <f>DWH!C32</f>
        <v>20312</v>
      </c>
      <c r="C60" s="14">
        <f>DWH!D32</f>
        <v>19641</v>
      </c>
      <c r="D60" s="14">
        <f t="shared" si="4"/>
        <v>671</v>
      </c>
      <c r="E60" s="23">
        <f t="shared" si="5"/>
        <v>3.4000000000000002E-2</v>
      </c>
    </row>
    <row r="61" spans="1:7" x14ac:dyDescent="0.25">
      <c r="A61" s="10" t="s">
        <v>4</v>
      </c>
      <c r="B61" s="14">
        <f>DWH!C33</f>
        <v>33506</v>
      </c>
      <c r="C61" s="14">
        <f>DWH!D33</f>
        <v>33452</v>
      </c>
      <c r="D61" s="14">
        <f t="shared" si="4"/>
        <v>54</v>
      </c>
      <c r="E61" s="23">
        <f t="shared" si="5"/>
        <v>2E-3</v>
      </c>
    </row>
    <row r="62" spans="1:7" x14ac:dyDescent="0.25">
      <c r="A62" s="10" t="s">
        <v>5</v>
      </c>
      <c r="B62" s="14">
        <f>DWH!C34</f>
        <v>35856</v>
      </c>
      <c r="C62" s="14">
        <f>DWH!D34</f>
        <v>35105</v>
      </c>
      <c r="D62" s="14">
        <f t="shared" si="4"/>
        <v>751</v>
      </c>
      <c r="E62" s="23">
        <f t="shared" si="5"/>
        <v>2.1000000000000001E-2</v>
      </c>
    </row>
    <row r="63" spans="1:7" x14ac:dyDescent="0.25">
      <c r="A63" s="10" t="s">
        <v>6</v>
      </c>
      <c r="B63" s="14">
        <f>DWH!C35</f>
        <v>10435</v>
      </c>
      <c r="C63" s="14">
        <f>DWH!D35</f>
        <v>9867</v>
      </c>
      <c r="D63" s="14">
        <f t="shared" si="4"/>
        <v>568</v>
      </c>
      <c r="E63" s="23">
        <f t="shared" si="5"/>
        <v>5.8000000000000003E-2</v>
      </c>
    </row>
    <row r="64" spans="1:7" x14ac:dyDescent="0.25">
      <c r="A64" s="10" t="s">
        <v>119</v>
      </c>
      <c r="B64" s="14">
        <f>DWH!C36</f>
        <v>1584</v>
      </c>
      <c r="C64" s="14">
        <f>DWH!D36</f>
        <v>1416</v>
      </c>
      <c r="D64" s="14">
        <f t="shared" si="4"/>
        <v>168</v>
      </c>
      <c r="E64" s="23">
        <f t="shared" si="5"/>
        <v>0.11899999999999999</v>
      </c>
    </row>
    <row r="65" spans="1:5" x14ac:dyDescent="0.25">
      <c r="A65" s="10" t="s">
        <v>8</v>
      </c>
      <c r="B65" s="14">
        <f>DWH!C37</f>
        <v>26387</v>
      </c>
      <c r="C65" s="14">
        <f>DWH!D37</f>
        <v>22319</v>
      </c>
      <c r="D65" s="14">
        <f t="shared" si="4"/>
        <v>4068</v>
      </c>
      <c r="E65" s="23">
        <f t="shared" si="5"/>
        <v>0.182</v>
      </c>
    </row>
    <row r="66" spans="1:5" x14ac:dyDescent="0.25">
      <c r="A66" s="10" t="s">
        <v>9</v>
      </c>
      <c r="B66" s="14">
        <f>DWH!C38</f>
        <v>13849</v>
      </c>
      <c r="C66" s="14">
        <f>DWH!D38</f>
        <v>11115</v>
      </c>
      <c r="D66" s="14">
        <f t="shared" si="4"/>
        <v>2734</v>
      </c>
      <c r="E66" s="23">
        <f t="shared" si="5"/>
        <v>0.246</v>
      </c>
    </row>
    <row r="67" spans="1:5" x14ac:dyDescent="0.25">
      <c r="A67" s="10" t="s">
        <v>10</v>
      </c>
      <c r="B67" s="14">
        <f>DWH!C39</f>
        <v>48594</v>
      </c>
      <c r="C67" s="14">
        <f>DWH!D39</f>
        <v>47557</v>
      </c>
      <c r="D67" s="14">
        <f t="shared" si="4"/>
        <v>1037</v>
      </c>
      <c r="E67" s="23">
        <f t="shared" si="5"/>
        <v>2.1999999999999999E-2</v>
      </c>
    </row>
    <row r="68" spans="1:5" x14ac:dyDescent="0.25">
      <c r="A68" s="10" t="s">
        <v>11</v>
      </c>
      <c r="B68" s="14">
        <f>DWH!C40</f>
        <v>19183</v>
      </c>
      <c r="C68" s="14">
        <f>DWH!D40</f>
        <v>17682</v>
      </c>
      <c r="D68" s="14">
        <f t="shared" si="4"/>
        <v>1501</v>
      </c>
      <c r="E68" s="23">
        <f t="shared" si="5"/>
        <v>8.5000000000000006E-2</v>
      </c>
    </row>
    <row r="69" spans="1:5" x14ac:dyDescent="0.25">
      <c r="A69" s="72" t="s">
        <v>12</v>
      </c>
      <c r="B69" s="11">
        <f>DWH!C66</f>
        <v>13755</v>
      </c>
      <c r="C69" s="11">
        <f>DWH!D66</f>
        <v>15356</v>
      </c>
      <c r="D69" s="14">
        <f t="shared" si="4"/>
        <v>-1601</v>
      </c>
      <c r="E69" s="23">
        <f t="shared" si="5"/>
        <v>-0.104</v>
      </c>
    </row>
    <row r="70" spans="1:5" ht="15.75" thickBot="1" x14ac:dyDescent="0.3">
      <c r="A70" s="72" t="s">
        <v>13</v>
      </c>
      <c r="B70" s="11">
        <f>DWH!C67</f>
        <v>15253</v>
      </c>
      <c r="C70" s="11">
        <f>DWH!D67</f>
        <v>15820</v>
      </c>
      <c r="D70" s="28">
        <f t="shared" si="4"/>
        <v>-567</v>
      </c>
      <c r="E70" s="29">
        <f t="shared" si="5"/>
        <v>-3.5999999999999997E-2</v>
      </c>
    </row>
    <row r="71" spans="1:5" ht="16.5" thickTop="1" thickBot="1" x14ac:dyDescent="0.3">
      <c r="A71" s="76" t="s">
        <v>17</v>
      </c>
      <c r="B71" s="22">
        <f>DWH!B75</f>
        <v>2688</v>
      </c>
      <c r="C71" s="22">
        <f>DWH!C75</f>
        <v>2316</v>
      </c>
      <c r="D71" s="22">
        <f t="shared" si="4"/>
        <v>372</v>
      </c>
      <c r="E71" s="24">
        <f t="shared" si="5"/>
        <v>0.161</v>
      </c>
    </row>
    <row r="72" spans="1:5" ht="15.75" thickTop="1" x14ac:dyDescent="0.25">
      <c r="A72" s="72" t="s">
        <v>19</v>
      </c>
      <c r="B72" s="12">
        <f>DWH!C108</f>
        <v>3853</v>
      </c>
      <c r="C72" s="12">
        <f>DWH!D108</f>
        <v>4840</v>
      </c>
      <c r="D72" s="14">
        <f t="shared" si="4"/>
        <v>-987</v>
      </c>
      <c r="E72" s="23">
        <f t="shared" si="5"/>
        <v>-0.20399999999999999</v>
      </c>
    </row>
    <row r="73" spans="1:5" x14ac:dyDescent="0.25">
      <c r="A73" s="72" t="s">
        <v>20</v>
      </c>
      <c r="B73" s="12">
        <f>DWH!C109</f>
        <v>18119</v>
      </c>
      <c r="C73" s="12">
        <f>DWH!D109</f>
        <v>20632</v>
      </c>
      <c r="D73" s="14">
        <f t="shared" si="4"/>
        <v>-2513</v>
      </c>
      <c r="E73" s="23">
        <f t="shared" si="5"/>
        <v>-0.122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1683</v>
      </c>
      <c r="C8" s="14">
        <f>DWH!V5</f>
        <v>1603</v>
      </c>
      <c r="D8" s="14">
        <f>B8-C8</f>
        <v>80</v>
      </c>
      <c r="E8" s="23">
        <f>D8/C8</f>
        <v>0.05</v>
      </c>
      <c r="F8" s="1"/>
      <c r="G8" s="1"/>
    </row>
    <row r="9" spans="1:7" x14ac:dyDescent="0.25">
      <c r="A9" s="10" t="s">
        <v>3</v>
      </c>
      <c r="B9" s="14">
        <f>DWH!U6</f>
        <v>146</v>
      </c>
      <c r="C9" s="14">
        <f>DWH!V6</f>
        <v>129</v>
      </c>
      <c r="D9" s="14">
        <f t="shared" ref="D9:D28" si="0">B9-C9</f>
        <v>17</v>
      </c>
      <c r="E9" s="23">
        <f t="shared" ref="E9:E28" si="1">D9/C9</f>
        <v>0.13200000000000001</v>
      </c>
      <c r="F9" s="1"/>
      <c r="G9" s="1"/>
    </row>
    <row r="10" spans="1:7" x14ac:dyDescent="0.25">
      <c r="A10" s="10" t="s">
        <v>129</v>
      </c>
      <c r="B10" s="14">
        <f>DWH!U7</f>
        <v>1123</v>
      </c>
      <c r="C10" s="14">
        <f>DWH!V7</f>
        <v>1041</v>
      </c>
      <c r="D10" s="14">
        <f t="shared" si="0"/>
        <v>82</v>
      </c>
      <c r="E10" s="23">
        <f t="shared" si="1"/>
        <v>7.9000000000000001E-2</v>
      </c>
      <c r="F10" s="1"/>
      <c r="G10" s="1"/>
    </row>
    <row r="11" spans="1:7" x14ac:dyDescent="0.25">
      <c r="A11" s="10" t="s">
        <v>130</v>
      </c>
      <c r="B11" s="14">
        <f>DWH!U8</f>
        <v>414</v>
      </c>
      <c r="C11" s="14">
        <f>DWH!V8</f>
        <v>433</v>
      </c>
      <c r="D11" s="14">
        <f t="shared" si="0"/>
        <v>-19</v>
      </c>
      <c r="E11" s="23">
        <f t="shared" si="1"/>
        <v>-4.3999999999999997E-2</v>
      </c>
      <c r="F11" s="1"/>
      <c r="G11" s="1"/>
    </row>
    <row r="12" spans="1:7" x14ac:dyDescent="0.25">
      <c r="A12" s="10" t="s">
        <v>4</v>
      </c>
      <c r="B12" s="14">
        <f>DWH!U9</f>
        <v>472</v>
      </c>
      <c r="C12" s="14">
        <f>DWH!V9</f>
        <v>441</v>
      </c>
      <c r="D12" s="14">
        <f t="shared" si="0"/>
        <v>31</v>
      </c>
      <c r="E12" s="23">
        <f t="shared" si="1"/>
        <v>7.0000000000000007E-2</v>
      </c>
      <c r="F12" s="1"/>
      <c r="G12" s="1"/>
    </row>
    <row r="13" spans="1:7" x14ac:dyDescent="0.25">
      <c r="A13" s="10" t="s">
        <v>5</v>
      </c>
      <c r="B13" s="14">
        <f>DWH!U10</f>
        <v>785</v>
      </c>
      <c r="C13" s="14">
        <f>DWH!V10</f>
        <v>743</v>
      </c>
      <c r="D13" s="14">
        <f t="shared" si="0"/>
        <v>42</v>
      </c>
      <c r="E13" s="23">
        <f t="shared" si="1"/>
        <v>5.7000000000000002E-2</v>
      </c>
      <c r="F13" s="1"/>
      <c r="G13" s="1"/>
    </row>
    <row r="14" spans="1:7" x14ac:dyDescent="0.25">
      <c r="A14" s="10" t="s">
        <v>6</v>
      </c>
      <c r="B14" s="14">
        <f>DWH!U11</f>
        <v>105</v>
      </c>
      <c r="C14" s="14">
        <f>DWH!V11</f>
        <v>109</v>
      </c>
      <c r="D14" s="14">
        <f t="shared" si="0"/>
        <v>-4</v>
      </c>
      <c r="E14" s="23">
        <f t="shared" si="1"/>
        <v>-3.6999999999999998E-2</v>
      </c>
      <c r="F14" s="1"/>
      <c r="G14" s="1"/>
    </row>
    <row r="15" spans="1:7" x14ac:dyDescent="0.25">
      <c r="A15" s="10" t="s">
        <v>119</v>
      </c>
      <c r="B15" s="14">
        <f>DWH!U12</f>
        <v>21</v>
      </c>
      <c r="C15" s="14">
        <f>DWH!V12</f>
        <v>18</v>
      </c>
      <c r="D15" s="14">
        <f t="shared" si="0"/>
        <v>3</v>
      </c>
      <c r="E15" s="23">
        <f t="shared" si="1"/>
        <v>0.16700000000000001</v>
      </c>
      <c r="F15" s="1"/>
      <c r="G15" s="1"/>
    </row>
    <row r="16" spans="1:7" x14ac:dyDescent="0.25">
      <c r="A16" s="10" t="s">
        <v>8</v>
      </c>
      <c r="B16" s="14">
        <f>DWH!U13</f>
        <v>597</v>
      </c>
      <c r="C16" s="14">
        <f>DWH!V13</f>
        <v>475</v>
      </c>
      <c r="D16" s="14">
        <f t="shared" si="0"/>
        <v>122</v>
      </c>
      <c r="E16" s="23">
        <f t="shared" si="1"/>
        <v>0.25700000000000001</v>
      </c>
      <c r="F16" s="1"/>
      <c r="G16" s="1"/>
    </row>
    <row r="17" spans="1:7" x14ac:dyDescent="0.25">
      <c r="A17" s="10" t="s">
        <v>9</v>
      </c>
      <c r="B17" s="14">
        <f>DWH!U14</f>
        <v>305</v>
      </c>
      <c r="C17" s="14">
        <f>DWH!V14</f>
        <v>209</v>
      </c>
      <c r="D17" s="14">
        <f t="shared" si="0"/>
        <v>96</v>
      </c>
      <c r="E17" s="23">
        <f t="shared" si="1"/>
        <v>0.45900000000000002</v>
      </c>
      <c r="F17" s="1"/>
      <c r="G17" s="1"/>
    </row>
    <row r="18" spans="1:7" x14ac:dyDescent="0.25">
      <c r="A18" s="10" t="s">
        <v>10</v>
      </c>
      <c r="B18" s="14">
        <f>DWH!U15</f>
        <v>987</v>
      </c>
      <c r="C18" s="14">
        <f>DWH!V15</f>
        <v>948</v>
      </c>
      <c r="D18" s="14">
        <f t="shared" si="0"/>
        <v>39</v>
      </c>
      <c r="E18" s="23">
        <f t="shared" si="1"/>
        <v>4.1000000000000002E-2</v>
      </c>
      <c r="F18" s="1"/>
      <c r="G18" s="1"/>
    </row>
    <row r="19" spans="1:7" x14ac:dyDescent="0.25">
      <c r="A19" s="10" t="s">
        <v>11</v>
      </c>
      <c r="B19" s="14">
        <f>DWH!U16</f>
        <v>285</v>
      </c>
      <c r="C19" s="14">
        <f>DWH!V16</f>
        <v>258</v>
      </c>
      <c r="D19" s="14">
        <f t="shared" si="0"/>
        <v>27</v>
      </c>
      <c r="E19" s="23">
        <f t="shared" si="1"/>
        <v>0.105</v>
      </c>
      <c r="F19" s="1"/>
      <c r="G19" s="1"/>
    </row>
    <row r="20" spans="1:7" x14ac:dyDescent="0.25">
      <c r="A20" s="72" t="s">
        <v>12</v>
      </c>
      <c r="B20" s="11">
        <f>DWH!U62</f>
        <v>324</v>
      </c>
      <c r="C20" s="11">
        <f>DWH!V62</f>
        <v>361</v>
      </c>
      <c r="D20" s="14">
        <f t="shared" si="0"/>
        <v>-37</v>
      </c>
      <c r="E20" s="23">
        <f t="shared" si="1"/>
        <v>-0.10199999999999999</v>
      </c>
      <c r="F20" s="1"/>
      <c r="G20" s="1"/>
    </row>
    <row r="21" spans="1:7" ht="15.75" thickBot="1" x14ac:dyDescent="0.3">
      <c r="A21" s="73" t="s">
        <v>13</v>
      </c>
      <c r="B21" s="17">
        <f>DWH!U63</f>
        <v>402</v>
      </c>
      <c r="C21" s="17">
        <f>DWH!V63</f>
        <v>374</v>
      </c>
      <c r="D21" s="28">
        <f t="shared" si="0"/>
        <v>28</v>
      </c>
      <c r="E21" s="29">
        <f t="shared" si="1"/>
        <v>7.4999999999999997E-2</v>
      </c>
      <c r="F21" s="1"/>
      <c r="G21" s="1"/>
    </row>
    <row r="22" spans="1:7" ht="15.75" thickTop="1" x14ac:dyDescent="0.25">
      <c r="A22" s="71" t="s">
        <v>92</v>
      </c>
      <c r="B22" s="19">
        <f>DWH!T89</f>
        <v>398</v>
      </c>
      <c r="C22" s="19">
        <f>DWH!U89</f>
        <v>552</v>
      </c>
      <c r="D22" s="19">
        <f t="shared" si="0"/>
        <v>-154</v>
      </c>
      <c r="E22" s="70">
        <f t="shared" si="1"/>
        <v>-0.27900000000000003</v>
      </c>
      <c r="F22" s="1"/>
      <c r="G22" s="1"/>
    </row>
    <row r="23" spans="1:7" x14ac:dyDescent="0.25">
      <c r="A23" s="72" t="s">
        <v>15</v>
      </c>
      <c r="B23" s="11">
        <f>DWH!T96</f>
        <v>316</v>
      </c>
      <c r="C23" s="11">
        <f>DWH!U96</f>
        <v>329</v>
      </c>
      <c r="D23" s="14">
        <f t="shared" si="0"/>
        <v>-13</v>
      </c>
      <c r="E23" s="23">
        <f t="shared" si="1"/>
        <v>-0.04</v>
      </c>
      <c r="F23" s="1"/>
      <c r="G23" s="1"/>
    </row>
    <row r="24" spans="1:7" ht="15.75" thickBot="1" x14ac:dyDescent="0.3">
      <c r="A24" s="73" t="s">
        <v>16</v>
      </c>
      <c r="B24" s="17">
        <f>DWH!T97</f>
        <v>379</v>
      </c>
      <c r="C24" s="17">
        <f>DWH!U97</f>
        <v>429</v>
      </c>
      <c r="D24" s="28">
        <f t="shared" si="0"/>
        <v>-50</v>
      </c>
      <c r="E24" s="29">
        <f t="shared" si="1"/>
        <v>-0.11700000000000001</v>
      </c>
      <c r="F24" s="1"/>
      <c r="G24" s="1"/>
    </row>
    <row r="25" spans="1:7" ht="15.75" thickTop="1" x14ac:dyDescent="0.25">
      <c r="A25" s="71" t="s">
        <v>17</v>
      </c>
      <c r="B25" s="19">
        <f>DWH!T73</f>
        <v>30</v>
      </c>
      <c r="C25" s="19">
        <f>DWH!U73</f>
        <v>31</v>
      </c>
      <c r="D25" s="19">
        <f t="shared" si="0"/>
        <v>-1</v>
      </c>
      <c r="E25" s="70">
        <f t="shared" si="1"/>
        <v>-3.2000000000000001E-2</v>
      </c>
    </row>
    <row r="26" spans="1:7" ht="15.75" thickBot="1" x14ac:dyDescent="0.3">
      <c r="A26" s="74" t="s">
        <v>18</v>
      </c>
      <c r="B26" s="17">
        <f>DWH!T82</f>
        <v>18</v>
      </c>
      <c r="C26" s="17">
        <f>DWH!U82</f>
        <v>14</v>
      </c>
      <c r="D26" s="28">
        <f t="shared" si="0"/>
        <v>4</v>
      </c>
      <c r="E26" s="29">
        <f t="shared" si="1"/>
        <v>0.28599999999999998</v>
      </c>
    </row>
    <row r="27" spans="1:7" ht="15.75" thickTop="1" x14ac:dyDescent="0.25">
      <c r="A27" s="75" t="s">
        <v>19</v>
      </c>
      <c r="B27" s="69">
        <f>DWH!U104</f>
        <v>89</v>
      </c>
      <c r="C27" s="69">
        <f>DWH!V104</f>
        <v>104</v>
      </c>
      <c r="D27" s="19">
        <f t="shared" si="0"/>
        <v>-15</v>
      </c>
      <c r="E27" s="70">
        <f t="shared" si="1"/>
        <v>-0.14399999999999999</v>
      </c>
    </row>
    <row r="28" spans="1:7" x14ac:dyDescent="0.25">
      <c r="A28" s="72" t="s">
        <v>20</v>
      </c>
      <c r="B28" s="20">
        <f>DWH!U105</f>
        <v>397</v>
      </c>
      <c r="C28" s="20">
        <f>DWH!V105</f>
        <v>475</v>
      </c>
      <c r="D28" s="14">
        <f t="shared" si="0"/>
        <v>-78</v>
      </c>
      <c r="E28" s="23">
        <f t="shared" si="1"/>
        <v>-0.16400000000000001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713</v>
      </c>
      <c r="C35" s="14">
        <f>DWH!V17</f>
        <v>687</v>
      </c>
      <c r="D35" s="14">
        <f>B35-C35</f>
        <v>26</v>
      </c>
      <c r="E35" s="23">
        <f>D35/C35</f>
        <v>3.7999999999999999E-2</v>
      </c>
    </row>
    <row r="36" spans="1:7" x14ac:dyDescent="0.25">
      <c r="A36" s="10" t="s">
        <v>3</v>
      </c>
      <c r="B36" s="14">
        <f>DWH!U18</f>
        <v>62</v>
      </c>
      <c r="C36" s="14">
        <f>DWH!V18</f>
        <v>66</v>
      </c>
      <c r="D36" s="14">
        <f t="shared" ref="D36:D51" si="2">B36-C36</f>
        <v>-4</v>
      </c>
      <c r="E36" s="23">
        <f t="shared" ref="E36:E51" si="3">D36/C36</f>
        <v>-6.0999999999999999E-2</v>
      </c>
    </row>
    <row r="37" spans="1:7" x14ac:dyDescent="0.25">
      <c r="A37" s="10" t="s">
        <v>129</v>
      </c>
      <c r="B37" s="14">
        <f>DWH!U19</f>
        <v>497</v>
      </c>
      <c r="C37" s="14">
        <f>DWH!V19</f>
        <v>458</v>
      </c>
      <c r="D37" s="14">
        <f t="shared" si="2"/>
        <v>39</v>
      </c>
      <c r="E37" s="23">
        <f t="shared" si="3"/>
        <v>8.5000000000000006E-2</v>
      </c>
    </row>
    <row r="38" spans="1:7" x14ac:dyDescent="0.25">
      <c r="A38" s="10" t="s">
        <v>130</v>
      </c>
      <c r="B38" s="14">
        <f>DWH!U20</f>
        <v>154</v>
      </c>
      <c r="C38" s="14">
        <f>DWH!V20</f>
        <v>163</v>
      </c>
      <c r="D38" s="14">
        <f t="shared" si="2"/>
        <v>-9</v>
      </c>
      <c r="E38" s="23">
        <f t="shared" si="3"/>
        <v>-5.5E-2</v>
      </c>
    </row>
    <row r="39" spans="1:7" x14ac:dyDescent="0.25">
      <c r="A39" s="10" t="s">
        <v>4</v>
      </c>
      <c r="B39" s="14">
        <f>DWH!U21</f>
        <v>164</v>
      </c>
      <c r="C39" s="14">
        <f>DWH!V21</f>
        <v>143</v>
      </c>
      <c r="D39" s="14">
        <f t="shared" si="2"/>
        <v>21</v>
      </c>
      <c r="E39" s="23">
        <f t="shared" si="3"/>
        <v>0.14699999999999999</v>
      </c>
    </row>
    <row r="40" spans="1:7" x14ac:dyDescent="0.25">
      <c r="A40" s="10" t="s">
        <v>48</v>
      </c>
      <c r="B40" s="14">
        <f>DWH!U22</f>
        <v>353</v>
      </c>
      <c r="C40" s="14">
        <f>DWH!V22</f>
        <v>337</v>
      </c>
      <c r="D40" s="14">
        <f t="shared" si="2"/>
        <v>16</v>
      </c>
      <c r="E40" s="23">
        <f t="shared" si="3"/>
        <v>4.7E-2</v>
      </c>
    </row>
    <row r="41" spans="1:7" x14ac:dyDescent="0.25">
      <c r="A41" s="10" t="s">
        <v>6</v>
      </c>
      <c r="B41" s="14">
        <f>DWH!U23</f>
        <v>35</v>
      </c>
      <c r="C41" s="14">
        <f>DWH!V23</f>
        <v>35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119</v>
      </c>
      <c r="B42" s="14">
        <f>DWH!U24</f>
        <v>7</v>
      </c>
      <c r="C42" s="14">
        <f>DWH!V24</f>
        <v>6</v>
      </c>
      <c r="D42" s="14">
        <f t="shared" si="2"/>
        <v>1</v>
      </c>
      <c r="E42" s="23">
        <f t="shared" si="3"/>
        <v>0.16700000000000001</v>
      </c>
    </row>
    <row r="43" spans="1:7" x14ac:dyDescent="0.25">
      <c r="A43" s="10" t="s">
        <v>8</v>
      </c>
      <c r="B43" s="14">
        <f>DWH!U25</f>
        <v>219</v>
      </c>
      <c r="C43" s="14">
        <f>DWH!V25</f>
        <v>167</v>
      </c>
      <c r="D43" s="14">
        <f t="shared" si="2"/>
        <v>52</v>
      </c>
      <c r="E43" s="23">
        <f t="shared" si="3"/>
        <v>0.311</v>
      </c>
    </row>
    <row r="44" spans="1:7" x14ac:dyDescent="0.25">
      <c r="A44" s="10" t="s">
        <v>9</v>
      </c>
      <c r="B44" s="14">
        <f>DWH!U26</f>
        <v>99</v>
      </c>
      <c r="C44" s="14">
        <f>DWH!V26</f>
        <v>59</v>
      </c>
      <c r="D44" s="14">
        <f t="shared" si="2"/>
        <v>40</v>
      </c>
      <c r="E44" s="23">
        <f t="shared" si="3"/>
        <v>0.67800000000000005</v>
      </c>
    </row>
    <row r="45" spans="1:7" x14ac:dyDescent="0.25">
      <c r="A45" s="10" t="s">
        <v>10</v>
      </c>
      <c r="B45" s="14">
        <f>DWH!U27</f>
        <v>437</v>
      </c>
      <c r="C45" s="14">
        <f>DWH!V27</f>
        <v>423</v>
      </c>
      <c r="D45" s="14">
        <f t="shared" si="2"/>
        <v>14</v>
      </c>
      <c r="E45" s="23">
        <f t="shared" si="3"/>
        <v>3.3000000000000002E-2</v>
      </c>
    </row>
    <row r="46" spans="1:7" x14ac:dyDescent="0.25">
      <c r="A46" s="10" t="s">
        <v>11</v>
      </c>
      <c r="B46" s="14">
        <f>DWH!U28</f>
        <v>98</v>
      </c>
      <c r="C46" s="14">
        <f>DWH!V28</f>
        <v>92</v>
      </c>
      <c r="D46" s="14">
        <f t="shared" si="2"/>
        <v>6</v>
      </c>
      <c r="E46" s="23">
        <f t="shared" si="3"/>
        <v>6.5000000000000002E-2</v>
      </c>
    </row>
    <row r="47" spans="1:7" x14ac:dyDescent="0.25">
      <c r="A47" s="72" t="s">
        <v>12</v>
      </c>
      <c r="B47" s="11">
        <f>DWH!U64</f>
        <v>152</v>
      </c>
      <c r="C47" s="11">
        <f>DWH!V64</f>
        <v>166</v>
      </c>
      <c r="D47" s="14">
        <f t="shared" si="2"/>
        <v>-14</v>
      </c>
      <c r="E47" s="23">
        <f t="shared" si="3"/>
        <v>-8.4000000000000005E-2</v>
      </c>
    </row>
    <row r="48" spans="1:7" ht="15.75" thickBot="1" x14ac:dyDescent="0.3">
      <c r="A48" s="72" t="s">
        <v>13</v>
      </c>
      <c r="B48" s="17">
        <f>DWH!U65</f>
        <v>202</v>
      </c>
      <c r="C48" s="17">
        <f>DWH!V65</f>
        <v>164</v>
      </c>
      <c r="D48" s="28">
        <f t="shared" si="2"/>
        <v>38</v>
      </c>
      <c r="E48" s="29">
        <f t="shared" si="3"/>
        <v>0.23200000000000001</v>
      </c>
    </row>
    <row r="49" spans="1:7" ht="16.5" thickTop="1" thickBot="1" x14ac:dyDescent="0.3">
      <c r="A49" s="76" t="s">
        <v>17</v>
      </c>
      <c r="B49" s="22">
        <f>DWH!T74</f>
        <v>10</v>
      </c>
      <c r="C49" s="22">
        <f>DWH!U74</f>
        <v>11</v>
      </c>
      <c r="D49" s="22">
        <f t="shared" si="2"/>
        <v>-1</v>
      </c>
      <c r="E49" s="24">
        <f t="shared" si="3"/>
        <v>-9.0999999999999998E-2</v>
      </c>
    </row>
    <row r="50" spans="1:7" ht="15.75" thickTop="1" x14ac:dyDescent="0.25">
      <c r="A50" s="72" t="s">
        <v>19</v>
      </c>
      <c r="B50" s="20">
        <f>DWH!U106</f>
        <v>51</v>
      </c>
      <c r="C50" s="20">
        <f>DWH!V106</f>
        <v>57</v>
      </c>
      <c r="D50" s="14">
        <f t="shared" si="2"/>
        <v>-6</v>
      </c>
      <c r="E50" s="23">
        <f t="shared" si="3"/>
        <v>-0.105</v>
      </c>
    </row>
    <row r="51" spans="1:7" x14ac:dyDescent="0.25">
      <c r="A51" s="72" t="s">
        <v>20</v>
      </c>
      <c r="B51" s="12">
        <f>DWH!U107</f>
        <v>206</v>
      </c>
      <c r="C51" s="12">
        <f>DWH!V107</f>
        <v>221</v>
      </c>
      <c r="D51" s="14">
        <f t="shared" si="2"/>
        <v>-15</v>
      </c>
      <c r="E51" s="23">
        <f t="shared" si="3"/>
        <v>-6.8000000000000005E-2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970</v>
      </c>
      <c r="C57" s="14">
        <f>DWH!V29</f>
        <v>916</v>
      </c>
      <c r="D57" s="14">
        <f>B57-C57</f>
        <v>54</v>
      </c>
      <c r="E57" s="23">
        <f>D57/C57</f>
        <v>5.8999999999999997E-2</v>
      </c>
    </row>
    <row r="58" spans="1:7" x14ac:dyDescent="0.25">
      <c r="A58" s="10" t="s">
        <v>3</v>
      </c>
      <c r="B58" s="14">
        <f>DWH!U30</f>
        <v>84</v>
      </c>
      <c r="C58" s="14">
        <f>DWH!V30</f>
        <v>63</v>
      </c>
      <c r="D58" s="14">
        <f t="shared" ref="D58:D73" si="4">B58-C58</f>
        <v>21</v>
      </c>
      <c r="E58" s="23">
        <f t="shared" ref="E58:E73" si="5">D58/C58</f>
        <v>0.33300000000000002</v>
      </c>
    </row>
    <row r="59" spans="1:7" x14ac:dyDescent="0.25">
      <c r="A59" s="10" t="s">
        <v>129</v>
      </c>
      <c r="B59" s="14">
        <f>DWH!U31</f>
        <v>626</v>
      </c>
      <c r="C59" s="14">
        <f>DWH!V31</f>
        <v>583</v>
      </c>
      <c r="D59" s="14">
        <f t="shared" si="4"/>
        <v>43</v>
      </c>
      <c r="E59" s="23">
        <f t="shared" si="5"/>
        <v>7.3999999999999996E-2</v>
      </c>
    </row>
    <row r="60" spans="1:7" x14ac:dyDescent="0.25">
      <c r="A60" s="10" t="s">
        <v>130</v>
      </c>
      <c r="B60" s="14">
        <f>DWH!U32</f>
        <v>260</v>
      </c>
      <c r="C60" s="14">
        <f>DWH!V32</f>
        <v>270</v>
      </c>
      <c r="D60" s="14">
        <f t="shared" si="4"/>
        <v>-10</v>
      </c>
      <c r="E60" s="23">
        <f t="shared" si="5"/>
        <v>-3.6999999999999998E-2</v>
      </c>
    </row>
    <row r="61" spans="1:7" x14ac:dyDescent="0.25">
      <c r="A61" s="10" t="s">
        <v>4</v>
      </c>
      <c r="B61" s="14">
        <f>DWH!U33</f>
        <v>308</v>
      </c>
      <c r="C61" s="14">
        <f>DWH!V33</f>
        <v>298</v>
      </c>
      <c r="D61" s="14">
        <f t="shared" si="4"/>
        <v>10</v>
      </c>
      <c r="E61" s="23">
        <f t="shared" si="5"/>
        <v>3.4000000000000002E-2</v>
      </c>
    </row>
    <row r="62" spans="1:7" x14ac:dyDescent="0.25">
      <c r="A62" s="10" t="s">
        <v>5</v>
      </c>
      <c r="B62" s="14">
        <f>DWH!U34</f>
        <v>432</v>
      </c>
      <c r="C62" s="14">
        <f>DWH!V34</f>
        <v>406</v>
      </c>
      <c r="D62" s="14">
        <f t="shared" si="4"/>
        <v>26</v>
      </c>
      <c r="E62" s="23">
        <f t="shared" si="5"/>
        <v>6.4000000000000001E-2</v>
      </c>
    </row>
    <row r="63" spans="1:7" x14ac:dyDescent="0.25">
      <c r="A63" s="10" t="s">
        <v>6</v>
      </c>
      <c r="B63" s="14">
        <f>DWH!U35</f>
        <v>70</v>
      </c>
      <c r="C63" s="14">
        <f>DWH!V35</f>
        <v>74</v>
      </c>
      <c r="D63" s="14">
        <f t="shared" si="4"/>
        <v>-4</v>
      </c>
      <c r="E63" s="23">
        <f t="shared" si="5"/>
        <v>-5.3999999999999999E-2</v>
      </c>
    </row>
    <row r="64" spans="1:7" x14ac:dyDescent="0.25">
      <c r="A64" s="10" t="s">
        <v>119</v>
      </c>
      <c r="B64" s="14">
        <f>DWH!U36</f>
        <v>14</v>
      </c>
      <c r="C64" s="14">
        <f>DWH!V36</f>
        <v>12</v>
      </c>
      <c r="D64" s="14">
        <f t="shared" si="4"/>
        <v>2</v>
      </c>
      <c r="E64" s="23">
        <f t="shared" si="5"/>
        <v>0.16700000000000001</v>
      </c>
    </row>
    <row r="65" spans="1:5" x14ac:dyDescent="0.25">
      <c r="A65" s="10" t="s">
        <v>8</v>
      </c>
      <c r="B65" s="14">
        <f>DWH!U37</f>
        <v>378</v>
      </c>
      <c r="C65" s="14">
        <f>DWH!V37</f>
        <v>308</v>
      </c>
      <c r="D65" s="14">
        <f t="shared" si="4"/>
        <v>70</v>
      </c>
      <c r="E65" s="23">
        <f t="shared" si="5"/>
        <v>0.22700000000000001</v>
      </c>
    </row>
    <row r="66" spans="1:5" x14ac:dyDescent="0.25">
      <c r="A66" s="10" t="s">
        <v>9</v>
      </c>
      <c r="B66" s="14">
        <f>DWH!U38</f>
        <v>206</v>
      </c>
      <c r="C66" s="14">
        <f>DWH!V38</f>
        <v>150</v>
      </c>
      <c r="D66" s="14">
        <f t="shared" si="4"/>
        <v>56</v>
      </c>
      <c r="E66" s="23">
        <f t="shared" si="5"/>
        <v>0.373</v>
      </c>
    </row>
    <row r="67" spans="1:5" x14ac:dyDescent="0.25">
      <c r="A67" s="10" t="s">
        <v>10</v>
      </c>
      <c r="B67" s="14">
        <f>DWH!U39</f>
        <v>550</v>
      </c>
      <c r="C67" s="14">
        <f>DWH!V39</f>
        <v>525</v>
      </c>
      <c r="D67" s="14">
        <f t="shared" si="4"/>
        <v>25</v>
      </c>
      <c r="E67" s="23">
        <f t="shared" si="5"/>
        <v>4.8000000000000001E-2</v>
      </c>
    </row>
    <row r="68" spans="1:5" x14ac:dyDescent="0.25">
      <c r="A68" s="10" t="s">
        <v>11</v>
      </c>
      <c r="B68" s="14">
        <f>DWH!U40</f>
        <v>187</v>
      </c>
      <c r="C68" s="14">
        <f>DWH!V40</f>
        <v>166</v>
      </c>
      <c r="D68" s="14">
        <f t="shared" si="4"/>
        <v>21</v>
      </c>
      <c r="E68" s="23">
        <f t="shared" si="5"/>
        <v>0.127</v>
      </c>
    </row>
    <row r="69" spans="1:5" x14ac:dyDescent="0.25">
      <c r="A69" s="72" t="s">
        <v>12</v>
      </c>
      <c r="B69" s="11">
        <f>DWH!U66</f>
        <v>172</v>
      </c>
      <c r="C69" s="11">
        <f>DWH!V66</f>
        <v>195</v>
      </c>
      <c r="D69" s="14">
        <f t="shared" si="4"/>
        <v>-23</v>
      </c>
      <c r="E69" s="23">
        <f t="shared" si="5"/>
        <v>-0.11799999999999999</v>
      </c>
    </row>
    <row r="70" spans="1:5" ht="15.75" thickBot="1" x14ac:dyDescent="0.3">
      <c r="A70" s="72" t="s">
        <v>13</v>
      </c>
      <c r="B70" s="11">
        <f>DWH!U67</f>
        <v>200</v>
      </c>
      <c r="C70" s="11">
        <f>DWH!V67</f>
        <v>210</v>
      </c>
      <c r="D70" s="28">
        <f t="shared" si="4"/>
        <v>-10</v>
      </c>
      <c r="E70" s="29">
        <f t="shared" si="5"/>
        <v>-4.8000000000000001E-2</v>
      </c>
    </row>
    <row r="71" spans="1:5" ht="16.5" thickTop="1" thickBot="1" x14ac:dyDescent="0.3">
      <c r="A71" s="76" t="s">
        <v>17</v>
      </c>
      <c r="B71" s="22">
        <f>DWH!T75</f>
        <v>20</v>
      </c>
      <c r="C71" s="22">
        <f>DWH!U75</f>
        <v>20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72" t="s">
        <v>19</v>
      </c>
      <c r="B72" s="12">
        <f>DWH!U108</f>
        <v>38</v>
      </c>
      <c r="C72" s="12">
        <f>DWH!V108</f>
        <v>47</v>
      </c>
      <c r="D72" s="14">
        <f t="shared" si="4"/>
        <v>-9</v>
      </c>
      <c r="E72" s="23">
        <f t="shared" si="5"/>
        <v>-0.191</v>
      </c>
    </row>
    <row r="73" spans="1:5" x14ac:dyDescent="0.25">
      <c r="A73" s="72" t="s">
        <v>20</v>
      </c>
      <c r="B73" s="12">
        <f>DWH!U109</f>
        <v>191</v>
      </c>
      <c r="C73" s="12">
        <f>DWH!V109</f>
        <v>254</v>
      </c>
      <c r="D73" s="14">
        <f t="shared" si="4"/>
        <v>-63</v>
      </c>
      <c r="E73" s="23">
        <f t="shared" si="5"/>
        <v>-0.248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17418</v>
      </c>
      <c r="C8" s="14">
        <f>DWH!X5</f>
        <v>16759</v>
      </c>
      <c r="D8" s="14">
        <f>B8-C8</f>
        <v>659</v>
      </c>
      <c r="E8" s="23">
        <f>D8/C8</f>
        <v>3.9E-2</v>
      </c>
      <c r="F8" s="1"/>
      <c r="G8" s="1"/>
    </row>
    <row r="9" spans="1:7" x14ac:dyDescent="0.25">
      <c r="A9" s="10" t="s">
        <v>3</v>
      </c>
      <c r="B9" s="14">
        <f>DWH!W6</f>
        <v>1881</v>
      </c>
      <c r="C9" s="14">
        <f>DWH!X6</f>
        <v>1987</v>
      </c>
      <c r="D9" s="14">
        <f t="shared" ref="D9:D28" si="0">B9-C9</f>
        <v>-106</v>
      </c>
      <c r="E9" s="23">
        <f t="shared" ref="E9:E28" si="1">D9/C9</f>
        <v>-5.2999999999999999E-2</v>
      </c>
      <c r="F9" s="1"/>
      <c r="G9" s="1"/>
    </row>
    <row r="10" spans="1:7" x14ac:dyDescent="0.25">
      <c r="A10" s="10" t="s">
        <v>129</v>
      </c>
      <c r="B10" s="14">
        <f>DWH!W7</f>
        <v>11207</v>
      </c>
      <c r="C10" s="14">
        <f>DWH!X7</f>
        <v>10612</v>
      </c>
      <c r="D10" s="14">
        <f t="shared" si="0"/>
        <v>595</v>
      </c>
      <c r="E10" s="23">
        <f t="shared" si="1"/>
        <v>5.6000000000000001E-2</v>
      </c>
      <c r="F10" s="1"/>
      <c r="G10" s="1"/>
    </row>
    <row r="11" spans="1:7" x14ac:dyDescent="0.25">
      <c r="A11" s="10" t="s">
        <v>130</v>
      </c>
      <c r="B11" s="14">
        <f>DWH!W8</f>
        <v>4330</v>
      </c>
      <c r="C11" s="14">
        <f>DWH!X8</f>
        <v>4160</v>
      </c>
      <c r="D11" s="14">
        <f t="shared" si="0"/>
        <v>170</v>
      </c>
      <c r="E11" s="23">
        <f t="shared" si="1"/>
        <v>4.1000000000000002E-2</v>
      </c>
      <c r="F11" s="1"/>
      <c r="G11" s="1"/>
    </row>
    <row r="12" spans="1:7" x14ac:dyDescent="0.25">
      <c r="A12" s="10" t="s">
        <v>4</v>
      </c>
      <c r="B12" s="14">
        <f>DWH!W9</f>
        <v>10024</v>
      </c>
      <c r="C12" s="14">
        <f>DWH!X9</f>
        <v>9863</v>
      </c>
      <c r="D12" s="14">
        <f t="shared" si="0"/>
        <v>161</v>
      </c>
      <c r="E12" s="23">
        <f t="shared" si="1"/>
        <v>1.6E-2</v>
      </c>
      <c r="F12" s="1"/>
      <c r="G12" s="1"/>
    </row>
    <row r="13" spans="1:7" x14ac:dyDescent="0.25">
      <c r="A13" s="10" t="s">
        <v>5</v>
      </c>
      <c r="B13" s="14">
        <f>DWH!W10</f>
        <v>10590</v>
      </c>
      <c r="C13" s="14">
        <f>DWH!X10</f>
        <v>10282</v>
      </c>
      <c r="D13" s="14">
        <f t="shared" si="0"/>
        <v>308</v>
      </c>
      <c r="E13" s="23">
        <f t="shared" si="1"/>
        <v>0.03</v>
      </c>
      <c r="F13" s="1"/>
      <c r="G13" s="1"/>
    </row>
    <row r="14" spans="1:7" x14ac:dyDescent="0.25">
      <c r="A14" s="10" t="s">
        <v>6</v>
      </c>
      <c r="B14" s="14">
        <f>DWH!W11</f>
        <v>2414</v>
      </c>
      <c r="C14" s="14">
        <f>DWH!X11</f>
        <v>2007</v>
      </c>
      <c r="D14" s="14">
        <f t="shared" si="0"/>
        <v>407</v>
      </c>
      <c r="E14" s="23">
        <f t="shared" si="1"/>
        <v>0.20300000000000001</v>
      </c>
      <c r="F14" s="1"/>
      <c r="G14" s="1"/>
    </row>
    <row r="15" spans="1:7" x14ac:dyDescent="0.25">
      <c r="A15" s="10" t="s">
        <v>119</v>
      </c>
      <c r="B15" s="14">
        <f>DWH!W12</f>
        <v>358</v>
      </c>
      <c r="C15" s="14">
        <f>DWH!X12</f>
        <v>307</v>
      </c>
      <c r="D15" s="14">
        <f t="shared" si="0"/>
        <v>51</v>
      </c>
      <c r="E15" s="23">
        <f t="shared" si="1"/>
        <v>0.16600000000000001</v>
      </c>
      <c r="F15" s="1"/>
      <c r="G15" s="1"/>
    </row>
    <row r="16" spans="1:7" x14ac:dyDescent="0.25">
      <c r="A16" s="10" t="s">
        <v>8</v>
      </c>
      <c r="B16" s="14">
        <f>DWH!W13</f>
        <v>5483</v>
      </c>
      <c r="C16" s="14">
        <f>DWH!X13</f>
        <v>4468</v>
      </c>
      <c r="D16" s="14">
        <f t="shared" si="0"/>
        <v>1015</v>
      </c>
      <c r="E16" s="23">
        <f t="shared" si="1"/>
        <v>0.22700000000000001</v>
      </c>
      <c r="F16" s="1"/>
      <c r="G16" s="1"/>
    </row>
    <row r="17" spans="1:7" x14ac:dyDescent="0.25">
      <c r="A17" s="10" t="s">
        <v>9</v>
      </c>
      <c r="B17" s="14">
        <f>DWH!W14</f>
        <v>2475</v>
      </c>
      <c r="C17" s="14">
        <f>DWH!X14</f>
        <v>1779</v>
      </c>
      <c r="D17" s="14">
        <f t="shared" si="0"/>
        <v>696</v>
      </c>
      <c r="E17" s="23">
        <f t="shared" si="1"/>
        <v>0.39100000000000001</v>
      </c>
      <c r="F17" s="1"/>
      <c r="G17" s="1"/>
    </row>
    <row r="18" spans="1:7" x14ac:dyDescent="0.25">
      <c r="A18" s="10" t="s">
        <v>10</v>
      </c>
      <c r="B18" s="14">
        <f>DWH!W15</f>
        <v>14057</v>
      </c>
      <c r="C18" s="14">
        <f>DWH!X15</f>
        <v>13731</v>
      </c>
      <c r="D18" s="14">
        <f t="shared" si="0"/>
        <v>326</v>
      </c>
      <c r="E18" s="23">
        <f t="shared" si="1"/>
        <v>2.4E-2</v>
      </c>
      <c r="F18" s="1"/>
      <c r="G18" s="1"/>
    </row>
    <row r="19" spans="1:7" x14ac:dyDescent="0.25">
      <c r="A19" s="10" t="s">
        <v>11</v>
      </c>
      <c r="B19" s="14">
        <f>DWH!W16</f>
        <v>5433</v>
      </c>
      <c r="C19" s="14">
        <f>DWH!X16</f>
        <v>4755</v>
      </c>
      <c r="D19" s="14">
        <f t="shared" si="0"/>
        <v>678</v>
      </c>
      <c r="E19" s="23">
        <f t="shared" si="1"/>
        <v>0.14299999999999999</v>
      </c>
      <c r="F19" s="1"/>
      <c r="G19" s="1"/>
    </row>
    <row r="20" spans="1:7" x14ac:dyDescent="0.25">
      <c r="A20" s="72" t="s">
        <v>12</v>
      </c>
      <c r="B20" s="11">
        <f>DWH!W62</f>
        <v>3645</v>
      </c>
      <c r="C20" s="11">
        <f>DWH!X62</f>
        <v>3976</v>
      </c>
      <c r="D20" s="14">
        <f t="shared" si="0"/>
        <v>-331</v>
      </c>
      <c r="E20" s="23">
        <f t="shared" si="1"/>
        <v>-8.3000000000000004E-2</v>
      </c>
      <c r="F20" s="1"/>
      <c r="G20" s="1"/>
    </row>
    <row r="21" spans="1:7" ht="15.75" thickBot="1" x14ac:dyDescent="0.3">
      <c r="A21" s="73" t="s">
        <v>13</v>
      </c>
      <c r="B21" s="17">
        <f>DWH!W63</f>
        <v>4391</v>
      </c>
      <c r="C21" s="17">
        <f>DWH!X63</f>
        <v>4613</v>
      </c>
      <c r="D21" s="28">
        <f t="shared" si="0"/>
        <v>-222</v>
      </c>
      <c r="E21" s="29">
        <f t="shared" si="1"/>
        <v>-4.8000000000000001E-2</v>
      </c>
      <c r="F21" s="1"/>
      <c r="G21" s="1"/>
    </row>
    <row r="22" spans="1:7" ht="15.75" thickTop="1" x14ac:dyDescent="0.25">
      <c r="A22" s="71" t="s">
        <v>92</v>
      </c>
      <c r="B22" s="19">
        <f>DWH!V89</f>
        <v>1138</v>
      </c>
      <c r="C22" s="19">
        <f>DWH!W89</f>
        <v>1643</v>
      </c>
      <c r="D22" s="19">
        <f t="shared" si="0"/>
        <v>-505</v>
      </c>
      <c r="E22" s="70">
        <f t="shared" si="1"/>
        <v>-0.307</v>
      </c>
      <c r="F22" s="1"/>
      <c r="G22" s="1"/>
    </row>
    <row r="23" spans="1:7" x14ac:dyDescent="0.25">
      <c r="A23" s="72" t="s">
        <v>15</v>
      </c>
      <c r="B23" s="11">
        <f>DWH!V96</f>
        <v>706</v>
      </c>
      <c r="C23" s="11">
        <f>DWH!W96</f>
        <v>576</v>
      </c>
      <c r="D23" s="14">
        <f t="shared" si="0"/>
        <v>130</v>
      </c>
      <c r="E23" s="23">
        <f t="shared" si="1"/>
        <v>0.22600000000000001</v>
      </c>
      <c r="F23" s="1"/>
      <c r="G23" s="1"/>
    </row>
    <row r="24" spans="1:7" ht="15.75" thickBot="1" x14ac:dyDescent="0.3">
      <c r="A24" s="73" t="s">
        <v>16</v>
      </c>
      <c r="B24" s="17">
        <f>DWH!V97</f>
        <v>891</v>
      </c>
      <c r="C24" s="17">
        <f>DWH!W97</f>
        <v>792</v>
      </c>
      <c r="D24" s="28">
        <f t="shared" si="0"/>
        <v>99</v>
      </c>
      <c r="E24" s="29">
        <f t="shared" si="1"/>
        <v>0.125</v>
      </c>
      <c r="F24" s="1"/>
      <c r="G24" s="1"/>
    </row>
    <row r="25" spans="1:7" ht="15.75" thickTop="1" x14ac:dyDescent="0.25">
      <c r="A25" s="71" t="s">
        <v>17</v>
      </c>
      <c r="B25" s="19">
        <f>DWH!V73</f>
        <v>704</v>
      </c>
      <c r="C25" s="19">
        <f>DWH!W73</f>
        <v>640</v>
      </c>
      <c r="D25" s="19">
        <f t="shared" si="0"/>
        <v>64</v>
      </c>
      <c r="E25" s="70">
        <f t="shared" si="1"/>
        <v>0.1</v>
      </c>
    </row>
    <row r="26" spans="1:7" ht="15.75" thickBot="1" x14ac:dyDescent="0.3">
      <c r="A26" s="74" t="s">
        <v>18</v>
      </c>
      <c r="B26" s="17">
        <f>DWH!V82</f>
        <v>23</v>
      </c>
      <c r="C26" s="17">
        <f>DWH!W82</f>
        <v>46</v>
      </c>
      <c r="D26" s="28">
        <f t="shared" si="0"/>
        <v>-23</v>
      </c>
      <c r="E26" s="29">
        <f t="shared" si="1"/>
        <v>-0.5</v>
      </c>
    </row>
    <row r="27" spans="1:7" ht="15.75" thickTop="1" x14ac:dyDescent="0.25">
      <c r="A27" s="75" t="s">
        <v>19</v>
      </c>
      <c r="B27" s="69">
        <f>DWH!W104</f>
        <v>1422</v>
      </c>
      <c r="C27" s="69">
        <f>DWH!X104</f>
        <v>1667</v>
      </c>
      <c r="D27" s="19">
        <f t="shared" si="0"/>
        <v>-245</v>
      </c>
      <c r="E27" s="70">
        <f t="shared" si="1"/>
        <v>-0.14699999999999999</v>
      </c>
    </row>
    <row r="28" spans="1:7" x14ac:dyDescent="0.25">
      <c r="A28" s="72" t="s">
        <v>20</v>
      </c>
      <c r="B28" s="20">
        <f>DWH!W105</f>
        <v>5989</v>
      </c>
      <c r="C28" s="20">
        <f>DWH!X105</f>
        <v>6627</v>
      </c>
      <c r="D28" s="14">
        <f t="shared" si="0"/>
        <v>-638</v>
      </c>
      <c r="E28" s="23">
        <f t="shared" si="1"/>
        <v>-9.6000000000000002E-2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7160</v>
      </c>
      <c r="C35" s="14">
        <f>DWH!X17</f>
        <v>6713</v>
      </c>
      <c r="D35" s="14">
        <f>B35-C35</f>
        <v>447</v>
      </c>
      <c r="E35" s="23">
        <f>D35/C35</f>
        <v>6.7000000000000004E-2</v>
      </c>
    </row>
    <row r="36" spans="1:7" x14ac:dyDescent="0.25">
      <c r="A36" s="10" t="s">
        <v>3</v>
      </c>
      <c r="B36" s="14">
        <f>DWH!W18</f>
        <v>762</v>
      </c>
      <c r="C36" s="14">
        <f>DWH!X18</f>
        <v>730</v>
      </c>
      <c r="D36" s="14">
        <f t="shared" ref="D36:D51" si="2">B36-C36</f>
        <v>32</v>
      </c>
      <c r="E36" s="23">
        <f t="shared" ref="E36:E51" si="3">D36/C36</f>
        <v>4.3999999999999997E-2</v>
      </c>
    </row>
    <row r="37" spans="1:7" x14ac:dyDescent="0.25">
      <c r="A37" s="10" t="s">
        <v>129</v>
      </c>
      <c r="B37" s="14">
        <f>DWH!W19</f>
        <v>4736</v>
      </c>
      <c r="C37" s="14">
        <f>DWH!X19</f>
        <v>4491</v>
      </c>
      <c r="D37" s="14">
        <f t="shared" si="2"/>
        <v>245</v>
      </c>
      <c r="E37" s="23">
        <f t="shared" si="3"/>
        <v>5.5E-2</v>
      </c>
    </row>
    <row r="38" spans="1:7" x14ac:dyDescent="0.25">
      <c r="A38" s="10" t="s">
        <v>130</v>
      </c>
      <c r="B38" s="14">
        <f>DWH!W20</f>
        <v>1662</v>
      </c>
      <c r="C38" s="14">
        <f>DWH!X20</f>
        <v>1492</v>
      </c>
      <c r="D38" s="14">
        <f t="shared" si="2"/>
        <v>170</v>
      </c>
      <c r="E38" s="23">
        <f t="shared" si="3"/>
        <v>0.114</v>
      </c>
    </row>
    <row r="39" spans="1:7" x14ac:dyDescent="0.25">
      <c r="A39" s="10" t="s">
        <v>4</v>
      </c>
      <c r="B39" s="14">
        <f>DWH!W21</f>
        <v>4043</v>
      </c>
      <c r="C39" s="14">
        <f>DWH!X21</f>
        <v>3800</v>
      </c>
      <c r="D39" s="14">
        <f t="shared" si="2"/>
        <v>243</v>
      </c>
      <c r="E39" s="23">
        <f t="shared" si="3"/>
        <v>6.4000000000000001E-2</v>
      </c>
    </row>
    <row r="40" spans="1:7" x14ac:dyDescent="0.25">
      <c r="A40" s="10" t="s">
        <v>48</v>
      </c>
      <c r="B40" s="14">
        <f>DWH!W22</f>
        <v>4330</v>
      </c>
      <c r="C40" s="14">
        <f>DWH!X22</f>
        <v>4038</v>
      </c>
      <c r="D40" s="14">
        <f t="shared" si="2"/>
        <v>292</v>
      </c>
      <c r="E40" s="23">
        <f t="shared" si="3"/>
        <v>7.1999999999999995E-2</v>
      </c>
    </row>
    <row r="41" spans="1:7" x14ac:dyDescent="0.25">
      <c r="A41" s="10" t="s">
        <v>6</v>
      </c>
      <c r="B41" s="14">
        <f>DWH!W23</f>
        <v>955</v>
      </c>
      <c r="C41" s="14">
        <f>DWH!X23</f>
        <v>724</v>
      </c>
      <c r="D41" s="14">
        <f t="shared" si="2"/>
        <v>231</v>
      </c>
      <c r="E41" s="23">
        <f t="shared" si="3"/>
        <v>0.31900000000000001</v>
      </c>
    </row>
    <row r="42" spans="1:7" x14ac:dyDescent="0.25">
      <c r="A42" s="10" t="s">
        <v>119</v>
      </c>
      <c r="B42" s="14">
        <f>DWH!W24</f>
        <v>127</v>
      </c>
      <c r="C42" s="14">
        <f>DWH!X24</f>
        <v>103</v>
      </c>
      <c r="D42" s="14">
        <f t="shared" si="2"/>
        <v>24</v>
      </c>
      <c r="E42" s="23">
        <f t="shared" si="3"/>
        <v>0.23300000000000001</v>
      </c>
    </row>
    <row r="43" spans="1:7" x14ac:dyDescent="0.25">
      <c r="A43" s="10" t="s">
        <v>8</v>
      </c>
      <c r="B43" s="14">
        <f>DWH!W25</f>
        <v>2127</v>
      </c>
      <c r="C43" s="14">
        <f>DWH!X25</f>
        <v>1725</v>
      </c>
      <c r="D43" s="14">
        <f t="shared" si="2"/>
        <v>402</v>
      </c>
      <c r="E43" s="23">
        <f t="shared" si="3"/>
        <v>0.23300000000000001</v>
      </c>
    </row>
    <row r="44" spans="1:7" x14ac:dyDescent="0.25">
      <c r="A44" s="10" t="s">
        <v>9</v>
      </c>
      <c r="B44" s="14">
        <f>DWH!W26</f>
        <v>881</v>
      </c>
      <c r="C44" s="14">
        <f>DWH!X26</f>
        <v>626</v>
      </c>
      <c r="D44" s="14">
        <f t="shared" si="2"/>
        <v>255</v>
      </c>
      <c r="E44" s="23">
        <f t="shared" si="3"/>
        <v>0.40699999999999997</v>
      </c>
    </row>
    <row r="45" spans="1:7" x14ac:dyDescent="0.25">
      <c r="A45" s="10" t="s">
        <v>10</v>
      </c>
      <c r="B45" s="14">
        <f>DWH!W27</f>
        <v>5884</v>
      </c>
      <c r="C45" s="14">
        <f>DWH!X27</f>
        <v>5574</v>
      </c>
      <c r="D45" s="14">
        <f t="shared" si="2"/>
        <v>310</v>
      </c>
      <c r="E45" s="23">
        <f t="shared" si="3"/>
        <v>5.6000000000000001E-2</v>
      </c>
    </row>
    <row r="46" spans="1:7" x14ac:dyDescent="0.25">
      <c r="A46" s="10" t="s">
        <v>11</v>
      </c>
      <c r="B46" s="14">
        <f>DWH!W28</f>
        <v>2092</v>
      </c>
      <c r="C46" s="14">
        <f>DWH!X28</f>
        <v>1725</v>
      </c>
      <c r="D46" s="14">
        <f t="shared" si="2"/>
        <v>367</v>
      </c>
      <c r="E46" s="23">
        <f t="shared" si="3"/>
        <v>0.21299999999999999</v>
      </c>
    </row>
    <row r="47" spans="1:7" x14ac:dyDescent="0.25">
      <c r="A47" s="72" t="s">
        <v>12</v>
      </c>
      <c r="B47" s="11">
        <f>DWH!W64</f>
        <v>1395</v>
      </c>
      <c r="C47" s="11">
        <f>DWH!X64</f>
        <v>1468</v>
      </c>
      <c r="D47" s="14">
        <f t="shared" si="2"/>
        <v>-73</v>
      </c>
      <c r="E47" s="23">
        <f t="shared" si="3"/>
        <v>-0.05</v>
      </c>
    </row>
    <row r="48" spans="1:7" ht="15.75" thickBot="1" x14ac:dyDescent="0.3">
      <c r="A48" s="72" t="s">
        <v>13</v>
      </c>
      <c r="B48" s="17">
        <f>DWH!W65</f>
        <v>1991</v>
      </c>
      <c r="C48" s="17">
        <f>DWH!X65</f>
        <v>1956</v>
      </c>
      <c r="D48" s="28">
        <f t="shared" si="2"/>
        <v>35</v>
      </c>
      <c r="E48" s="29">
        <f t="shared" si="3"/>
        <v>1.7999999999999999E-2</v>
      </c>
    </row>
    <row r="49" spans="1:7" ht="16.5" thickTop="1" thickBot="1" x14ac:dyDescent="0.3">
      <c r="A49" s="76" t="s">
        <v>17</v>
      </c>
      <c r="B49" s="22">
        <f>DWH!V74</f>
        <v>272</v>
      </c>
      <c r="C49" s="22">
        <f>DWH!W74</f>
        <v>258</v>
      </c>
      <c r="D49" s="22">
        <f t="shared" si="2"/>
        <v>14</v>
      </c>
      <c r="E49" s="24">
        <f t="shared" si="3"/>
        <v>5.3999999999999999E-2</v>
      </c>
    </row>
    <row r="50" spans="1:7" ht="15.75" thickTop="1" x14ac:dyDescent="0.25">
      <c r="A50" s="72" t="s">
        <v>19</v>
      </c>
      <c r="B50" s="20">
        <f>DWH!W106</f>
        <v>721</v>
      </c>
      <c r="C50" s="20">
        <f>DWH!X106</f>
        <v>720</v>
      </c>
      <c r="D50" s="14">
        <f t="shared" si="2"/>
        <v>1</v>
      </c>
      <c r="E50" s="23">
        <f t="shared" si="3"/>
        <v>1E-3</v>
      </c>
    </row>
    <row r="51" spans="1:7" x14ac:dyDescent="0.25">
      <c r="A51" s="72" t="s">
        <v>20</v>
      </c>
      <c r="B51" s="12">
        <f>DWH!W107</f>
        <v>2641</v>
      </c>
      <c r="C51" s="12">
        <f>DWH!X107</f>
        <v>2696</v>
      </c>
      <c r="D51" s="14">
        <f t="shared" si="2"/>
        <v>-55</v>
      </c>
      <c r="E51" s="23">
        <f t="shared" si="3"/>
        <v>-0.02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10258</v>
      </c>
      <c r="C57" s="14">
        <f>DWH!X29</f>
        <v>10046</v>
      </c>
      <c r="D57" s="14">
        <f>B57-C57</f>
        <v>212</v>
      </c>
      <c r="E57" s="23">
        <f>D57/C57</f>
        <v>2.1000000000000001E-2</v>
      </c>
    </row>
    <row r="58" spans="1:7" x14ac:dyDescent="0.25">
      <c r="A58" s="10" t="s">
        <v>3</v>
      </c>
      <c r="B58" s="14">
        <f>DWH!W30</f>
        <v>1119</v>
      </c>
      <c r="C58" s="14">
        <f>DWH!X30</f>
        <v>1257</v>
      </c>
      <c r="D58" s="14">
        <f t="shared" ref="D58:D73" si="4">B58-C58</f>
        <v>-138</v>
      </c>
      <c r="E58" s="23">
        <f t="shared" ref="E58:E73" si="5">D58/C58</f>
        <v>-0.11</v>
      </c>
    </row>
    <row r="59" spans="1:7" x14ac:dyDescent="0.25">
      <c r="A59" s="10" t="s">
        <v>129</v>
      </c>
      <c r="B59" s="14">
        <f>DWH!W31</f>
        <v>6471</v>
      </c>
      <c r="C59" s="14">
        <f>DWH!X31</f>
        <v>6121</v>
      </c>
      <c r="D59" s="14">
        <f t="shared" si="4"/>
        <v>350</v>
      </c>
      <c r="E59" s="23">
        <f t="shared" si="5"/>
        <v>5.7000000000000002E-2</v>
      </c>
    </row>
    <row r="60" spans="1:7" x14ac:dyDescent="0.25">
      <c r="A60" s="10" t="s">
        <v>130</v>
      </c>
      <c r="B60" s="14">
        <f>DWH!W32</f>
        <v>2668</v>
      </c>
      <c r="C60" s="14">
        <f>DWH!X32</f>
        <v>2668</v>
      </c>
      <c r="D60" s="14">
        <f t="shared" si="4"/>
        <v>0</v>
      </c>
      <c r="E60" s="23">
        <f t="shared" si="5"/>
        <v>0</v>
      </c>
    </row>
    <row r="61" spans="1:7" x14ac:dyDescent="0.25">
      <c r="A61" s="10" t="s">
        <v>4</v>
      </c>
      <c r="B61" s="14">
        <f>DWH!W33</f>
        <v>5981</v>
      </c>
      <c r="C61" s="14">
        <f>DWH!X33</f>
        <v>6063</v>
      </c>
      <c r="D61" s="14">
        <f t="shared" si="4"/>
        <v>-82</v>
      </c>
      <c r="E61" s="23">
        <f t="shared" si="5"/>
        <v>-1.4E-2</v>
      </c>
    </row>
    <row r="62" spans="1:7" x14ac:dyDescent="0.25">
      <c r="A62" s="10" t="s">
        <v>5</v>
      </c>
      <c r="B62" s="14">
        <f>DWH!W34</f>
        <v>6260</v>
      </c>
      <c r="C62" s="14">
        <f>DWH!X34</f>
        <v>6244</v>
      </c>
      <c r="D62" s="14">
        <f t="shared" si="4"/>
        <v>16</v>
      </c>
      <c r="E62" s="23">
        <f t="shared" si="5"/>
        <v>3.0000000000000001E-3</v>
      </c>
    </row>
    <row r="63" spans="1:7" x14ac:dyDescent="0.25">
      <c r="A63" s="10" t="s">
        <v>6</v>
      </c>
      <c r="B63" s="14">
        <f>DWH!W35</f>
        <v>1459</v>
      </c>
      <c r="C63" s="14">
        <f>DWH!X35</f>
        <v>1283</v>
      </c>
      <c r="D63" s="14">
        <f t="shared" si="4"/>
        <v>176</v>
      </c>
      <c r="E63" s="23">
        <f t="shared" si="5"/>
        <v>0.13700000000000001</v>
      </c>
    </row>
    <row r="64" spans="1:7" x14ac:dyDescent="0.25">
      <c r="A64" s="10" t="s">
        <v>119</v>
      </c>
      <c r="B64" s="14">
        <f>DWH!W36</f>
        <v>231</v>
      </c>
      <c r="C64" s="14">
        <f>DWH!X36</f>
        <v>204</v>
      </c>
      <c r="D64" s="14">
        <f t="shared" si="4"/>
        <v>27</v>
      </c>
      <c r="E64" s="23">
        <f t="shared" si="5"/>
        <v>0.13200000000000001</v>
      </c>
    </row>
    <row r="65" spans="1:5" x14ac:dyDescent="0.25">
      <c r="A65" s="10" t="s">
        <v>8</v>
      </c>
      <c r="B65" s="14">
        <f>DWH!W37</f>
        <v>3356</v>
      </c>
      <c r="C65" s="14">
        <f>DWH!X37</f>
        <v>2743</v>
      </c>
      <c r="D65" s="14">
        <f t="shared" si="4"/>
        <v>613</v>
      </c>
      <c r="E65" s="23">
        <f t="shared" si="5"/>
        <v>0.223</v>
      </c>
    </row>
    <row r="66" spans="1:5" x14ac:dyDescent="0.25">
      <c r="A66" s="10" t="s">
        <v>9</v>
      </c>
      <c r="B66" s="14">
        <f>DWH!W38</f>
        <v>1594</v>
      </c>
      <c r="C66" s="14">
        <f>DWH!X38</f>
        <v>1153</v>
      </c>
      <c r="D66" s="14">
        <f t="shared" si="4"/>
        <v>441</v>
      </c>
      <c r="E66" s="23">
        <f t="shared" si="5"/>
        <v>0.38200000000000001</v>
      </c>
    </row>
    <row r="67" spans="1:5" x14ac:dyDescent="0.25">
      <c r="A67" s="10" t="s">
        <v>10</v>
      </c>
      <c r="B67" s="14">
        <f>DWH!W39</f>
        <v>8173</v>
      </c>
      <c r="C67" s="14">
        <f>DWH!X39</f>
        <v>8157</v>
      </c>
      <c r="D67" s="14">
        <f t="shared" si="4"/>
        <v>16</v>
      </c>
      <c r="E67" s="23">
        <f t="shared" si="5"/>
        <v>2E-3</v>
      </c>
    </row>
    <row r="68" spans="1:5" x14ac:dyDescent="0.25">
      <c r="A68" s="10" t="s">
        <v>11</v>
      </c>
      <c r="B68" s="14">
        <f>DWH!W40</f>
        <v>3341</v>
      </c>
      <c r="C68" s="14">
        <f>DWH!X40</f>
        <v>3030</v>
      </c>
      <c r="D68" s="14">
        <f t="shared" si="4"/>
        <v>311</v>
      </c>
      <c r="E68" s="23">
        <f t="shared" si="5"/>
        <v>0.10299999999999999</v>
      </c>
    </row>
    <row r="69" spans="1:5" x14ac:dyDescent="0.25">
      <c r="A69" s="72" t="s">
        <v>12</v>
      </c>
      <c r="B69" s="11">
        <f>DWH!W66</f>
        <v>2250</v>
      </c>
      <c r="C69" s="11">
        <f>DWH!X66</f>
        <v>2508</v>
      </c>
      <c r="D69" s="14">
        <f t="shared" si="4"/>
        <v>-258</v>
      </c>
      <c r="E69" s="23">
        <f t="shared" si="5"/>
        <v>-0.10299999999999999</v>
      </c>
    </row>
    <row r="70" spans="1:5" ht="15.75" thickBot="1" x14ac:dyDescent="0.3">
      <c r="A70" s="72" t="s">
        <v>13</v>
      </c>
      <c r="B70" s="11">
        <f>DWH!W67</f>
        <v>2400</v>
      </c>
      <c r="C70" s="11">
        <f>DWH!X67</f>
        <v>2657</v>
      </c>
      <c r="D70" s="28">
        <f t="shared" si="4"/>
        <v>-257</v>
      </c>
      <c r="E70" s="29">
        <f t="shared" si="5"/>
        <v>-9.7000000000000003E-2</v>
      </c>
    </row>
    <row r="71" spans="1:5" ht="16.5" thickTop="1" thickBot="1" x14ac:dyDescent="0.3">
      <c r="A71" s="76" t="s">
        <v>17</v>
      </c>
      <c r="B71" s="22">
        <f>DWH!V75</f>
        <v>432</v>
      </c>
      <c r="C71" s="22">
        <f>DWH!W75</f>
        <v>382</v>
      </c>
      <c r="D71" s="22">
        <f t="shared" si="4"/>
        <v>50</v>
      </c>
      <c r="E71" s="24">
        <f t="shared" si="5"/>
        <v>0.13100000000000001</v>
      </c>
    </row>
    <row r="72" spans="1:5" ht="15.75" thickTop="1" x14ac:dyDescent="0.25">
      <c r="A72" s="72" t="s">
        <v>19</v>
      </c>
      <c r="B72" s="12">
        <f>DWH!W108</f>
        <v>701</v>
      </c>
      <c r="C72" s="12">
        <f>DWH!X108</f>
        <v>947</v>
      </c>
      <c r="D72" s="14">
        <f t="shared" si="4"/>
        <v>-246</v>
      </c>
      <c r="E72" s="23">
        <f t="shared" si="5"/>
        <v>-0.26</v>
      </c>
    </row>
    <row r="73" spans="1:5" x14ac:dyDescent="0.25">
      <c r="A73" s="72" t="s">
        <v>20</v>
      </c>
      <c r="B73" s="12">
        <f>DWH!W109</f>
        <v>3348</v>
      </c>
      <c r="C73" s="12">
        <f>DWH!X109</f>
        <v>3931</v>
      </c>
      <c r="D73" s="14">
        <f t="shared" si="4"/>
        <v>-583</v>
      </c>
      <c r="E73" s="23">
        <f t="shared" si="5"/>
        <v>-0.14799999999999999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8701</v>
      </c>
      <c r="C8" s="14">
        <f>DWH!Z5</f>
        <v>8553</v>
      </c>
      <c r="D8" s="14">
        <f>B8-C8</f>
        <v>148</v>
      </c>
      <c r="E8" s="23">
        <f>D8/C8</f>
        <v>1.7000000000000001E-2</v>
      </c>
      <c r="F8" s="1"/>
      <c r="G8" s="1"/>
    </row>
    <row r="9" spans="1:7" x14ac:dyDescent="0.25">
      <c r="A9" s="10" t="s">
        <v>3</v>
      </c>
      <c r="B9" s="14">
        <f>DWH!Y6</f>
        <v>921</v>
      </c>
      <c r="C9" s="14">
        <f>DWH!Z6</f>
        <v>866</v>
      </c>
      <c r="D9" s="14">
        <f t="shared" ref="D9:D28" si="0">B9-C9</f>
        <v>55</v>
      </c>
      <c r="E9" s="23">
        <f t="shared" ref="E9:E28" si="1">D9/C9</f>
        <v>6.4000000000000001E-2</v>
      </c>
      <c r="F9" s="1"/>
      <c r="G9" s="1"/>
    </row>
    <row r="10" spans="1:7" x14ac:dyDescent="0.25">
      <c r="A10" s="10" t="s">
        <v>129</v>
      </c>
      <c r="B10" s="14">
        <f>DWH!Y7</f>
        <v>5429</v>
      </c>
      <c r="C10" s="14">
        <f>DWH!Z7</f>
        <v>5434</v>
      </c>
      <c r="D10" s="14">
        <f t="shared" si="0"/>
        <v>-5</v>
      </c>
      <c r="E10" s="23">
        <f t="shared" si="1"/>
        <v>-1E-3</v>
      </c>
      <c r="F10" s="1"/>
      <c r="G10" s="1"/>
    </row>
    <row r="11" spans="1:7" x14ac:dyDescent="0.25">
      <c r="A11" s="10" t="s">
        <v>130</v>
      </c>
      <c r="B11" s="14">
        <f>DWH!Y8</f>
        <v>2351</v>
      </c>
      <c r="C11" s="14">
        <f>DWH!Z8</f>
        <v>2253</v>
      </c>
      <c r="D11" s="14">
        <f t="shared" si="0"/>
        <v>98</v>
      </c>
      <c r="E11" s="23">
        <f t="shared" si="1"/>
        <v>4.2999999999999997E-2</v>
      </c>
      <c r="F11" s="1"/>
      <c r="G11" s="1"/>
    </row>
    <row r="12" spans="1:7" x14ac:dyDescent="0.25">
      <c r="A12" s="10" t="s">
        <v>4</v>
      </c>
      <c r="B12" s="14">
        <f>DWH!Y9</f>
        <v>4659</v>
      </c>
      <c r="C12" s="14">
        <f>DWH!Z9</f>
        <v>4694</v>
      </c>
      <c r="D12" s="14">
        <f t="shared" si="0"/>
        <v>-35</v>
      </c>
      <c r="E12" s="23">
        <f t="shared" si="1"/>
        <v>-7.0000000000000001E-3</v>
      </c>
      <c r="F12" s="1"/>
      <c r="G12" s="1"/>
    </row>
    <row r="13" spans="1:7" x14ac:dyDescent="0.25">
      <c r="A13" s="10" t="s">
        <v>5</v>
      </c>
      <c r="B13" s="14">
        <f>DWH!Y10</f>
        <v>4541</v>
      </c>
      <c r="C13" s="14">
        <f>DWH!Z10</f>
        <v>4481</v>
      </c>
      <c r="D13" s="14">
        <f t="shared" si="0"/>
        <v>60</v>
      </c>
      <c r="E13" s="23">
        <f t="shared" si="1"/>
        <v>1.2999999999999999E-2</v>
      </c>
      <c r="F13" s="1"/>
      <c r="G13" s="1"/>
    </row>
    <row r="14" spans="1:7" x14ac:dyDescent="0.25">
      <c r="A14" s="10" t="s">
        <v>6</v>
      </c>
      <c r="B14" s="14">
        <f>DWH!Y11</f>
        <v>1682</v>
      </c>
      <c r="C14" s="14">
        <f>DWH!Z11</f>
        <v>1615</v>
      </c>
      <c r="D14" s="14">
        <f t="shared" si="0"/>
        <v>67</v>
      </c>
      <c r="E14" s="23">
        <f t="shared" si="1"/>
        <v>4.1000000000000002E-2</v>
      </c>
      <c r="F14" s="1"/>
      <c r="G14" s="1"/>
    </row>
    <row r="15" spans="1:7" x14ac:dyDescent="0.25">
      <c r="A15" s="10" t="s">
        <v>119</v>
      </c>
      <c r="B15" s="14">
        <f>DWH!Y12</f>
        <v>215</v>
      </c>
      <c r="C15" s="14">
        <f>DWH!Z12</f>
        <v>195</v>
      </c>
      <c r="D15" s="14">
        <f t="shared" si="0"/>
        <v>20</v>
      </c>
      <c r="E15" s="23">
        <f t="shared" si="1"/>
        <v>0.10299999999999999</v>
      </c>
      <c r="F15" s="1"/>
      <c r="G15" s="1"/>
    </row>
    <row r="16" spans="1:7" x14ac:dyDescent="0.25">
      <c r="A16" s="10" t="s">
        <v>8</v>
      </c>
      <c r="B16" s="14">
        <f>DWH!Y13</f>
        <v>3546</v>
      </c>
      <c r="C16" s="14">
        <f>DWH!Z13</f>
        <v>3189</v>
      </c>
      <c r="D16" s="14">
        <f t="shared" si="0"/>
        <v>357</v>
      </c>
      <c r="E16" s="23">
        <f t="shared" si="1"/>
        <v>0.112</v>
      </c>
      <c r="F16" s="1"/>
      <c r="G16" s="1"/>
    </row>
    <row r="17" spans="1:7" x14ac:dyDescent="0.25">
      <c r="A17" s="10" t="s">
        <v>9</v>
      </c>
      <c r="B17" s="14">
        <f>DWH!Y14</f>
        <v>2056</v>
      </c>
      <c r="C17" s="14">
        <f>DWH!Z14</f>
        <v>1592</v>
      </c>
      <c r="D17" s="14">
        <f t="shared" si="0"/>
        <v>464</v>
      </c>
      <c r="E17" s="23">
        <f t="shared" si="1"/>
        <v>0.29099999999999998</v>
      </c>
      <c r="F17" s="1"/>
      <c r="G17" s="1"/>
    </row>
    <row r="18" spans="1:7" x14ac:dyDescent="0.25">
      <c r="A18" s="10" t="s">
        <v>10</v>
      </c>
      <c r="B18" s="14">
        <f>DWH!Y15</f>
        <v>6464</v>
      </c>
      <c r="C18" s="14">
        <f>DWH!Z15</f>
        <v>6471</v>
      </c>
      <c r="D18" s="14">
        <f t="shared" si="0"/>
        <v>-7</v>
      </c>
      <c r="E18" s="23">
        <f t="shared" si="1"/>
        <v>-1E-3</v>
      </c>
      <c r="F18" s="1"/>
      <c r="G18" s="1"/>
    </row>
    <row r="19" spans="1:7" x14ac:dyDescent="0.25">
      <c r="A19" s="10" t="s">
        <v>11</v>
      </c>
      <c r="B19" s="14">
        <f>DWH!Y16</f>
        <v>2443</v>
      </c>
      <c r="C19" s="14">
        <f>DWH!Z16</f>
        <v>2271</v>
      </c>
      <c r="D19" s="14">
        <f t="shared" si="0"/>
        <v>172</v>
      </c>
      <c r="E19" s="23">
        <f t="shared" si="1"/>
        <v>7.5999999999999998E-2</v>
      </c>
      <c r="F19" s="1"/>
      <c r="G19" s="1"/>
    </row>
    <row r="20" spans="1:7" x14ac:dyDescent="0.25">
      <c r="A20" s="72" t="s">
        <v>12</v>
      </c>
      <c r="B20" s="11">
        <f>DWH!Y62</f>
        <v>1641</v>
      </c>
      <c r="C20" s="11">
        <f>DWH!Z62</f>
        <v>1754</v>
      </c>
      <c r="D20" s="14">
        <f t="shared" si="0"/>
        <v>-113</v>
      </c>
      <c r="E20" s="23">
        <f t="shared" si="1"/>
        <v>-6.4000000000000001E-2</v>
      </c>
      <c r="F20" s="1"/>
      <c r="G20" s="1"/>
    </row>
    <row r="21" spans="1:7" ht="15.75" thickBot="1" x14ac:dyDescent="0.3">
      <c r="A21" s="73" t="s">
        <v>13</v>
      </c>
      <c r="B21" s="17">
        <f>DWH!Y63</f>
        <v>1877</v>
      </c>
      <c r="C21" s="17">
        <f>DWH!Z63</f>
        <v>1815</v>
      </c>
      <c r="D21" s="28">
        <f t="shared" si="0"/>
        <v>62</v>
      </c>
      <c r="E21" s="29">
        <f t="shared" si="1"/>
        <v>3.4000000000000002E-2</v>
      </c>
      <c r="F21" s="1"/>
      <c r="G21" s="1"/>
    </row>
    <row r="22" spans="1:7" ht="15.75" thickTop="1" x14ac:dyDescent="0.25">
      <c r="A22" s="71" t="s">
        <v>92</v>
      </c>
      <c r="B22" s="19">
        <f>DWH!X89</f>
        <v>365</v>
      </c>
      <c r="C22" s="19">
        <f>DWH!Y89</f>
        <v>741</v>
      </c>
      <c r="D22" s="19">
        <f t="shared" si="0"/>
        <v>-376</v>
      </c>
      <c r="E22" s="70">
        <f t="shared" si="1"/>
        <v>-0.50700000000000001</v>
      </c>
      <c r="F22" s="1"/>
      <c r="G22" s="1"/>
    </row>
    <row r="23" spans="1:7" x14ac:dyDescent="0.25">
      <c r="A23" s="72" t="s">
        <v>15</v>
      </c>
      <c r="B23" s="11">
        <f>DWH!X96</f>
        <v>322</v>
      </c>
      <c r="C23" s="11">
        <f>DWH!Y96</f>
        <v>379</v>
      </c>
      <c r="D23" s="14">
        <f t="shared" si="0"/>
        <v>-57</v>
      </c>
      <c r="E23" s="23">
        <f t="shared" si="1"/>
        <v>-0.15</v>
      </c>
      <c r="F23" s="1"/>
      <c r="G23" s="1"/>
    </row>
    <row r="24" spans="1:7" ht="15.75" thickBot="1" x14ac:dyDescent="0.3">
      <c r="A24" s="73" t="s">
        <v>16</v>
      </c>
      <c r="B24" s="17">
        <f>DWH!X97</f>
        <v>340</v>
      </c>
      <c r="C24" s="17">
        <f>DWH!Y97</f>
        <v>437</v>
      </c>
      <c r="D24" s="28">
        <f t="shared" si="0"/>
        <v>-97</v>
      </c>
      <c r="E24" s="29">
        <f t="shared" si="1"/>
        <v>-0.222</v>
      </c>
      <c r="F24" s="1"/>
      <c r="G24" s="1"/>
    </row>
    <row r="25" spans="1:7" ht="15.75" thickTop="1" x14ac:dyDescent="0.25">
      <c r="A25" s="71" t="s">
        <v>17</v>
      </c>
      <c r="B25" s="19">
        <f>DWH!X73</f>
        <v>318</v>
      </c>
      <c r="C25" s="19">
        <f>DWH!Y73</f>
        <v>299</v>
      </c>
      <c r="D25" s="19">
        <f t="shared" si="0"/>
        <v>19</v>
      </c>
      <c r="E25" s="70">
        <f t="shared" si="1"/>
        <v>6.4000000000000001E-2</v>
      </c>
    </row>
    <row r="26" spans="1:7" ht="15.75" thickBot="1" x14ac:dyDescent="0.3">
      <c r="A26" s="74" t="s">
        <v>18</v>
      </c>
      <c r="B26" s="17">
        <f>DWH!X82</f>
        <v>27</v>
      </c>
      <c r="C26" s="17">
        <f>DWH!Y82</f>
        <v>21</v>
      </c>
      <c r="D26" s="28">
        <f t="shared" si="0"/>
        <v>6</v>
      </c>
      <c r="E26" s="29">
        <f t="shared" si="1"/>
        <v>0.28599999999999998</v>
      </c>
    </row>
    <row r="27" spans="1:7" ht="15.75" thickTop="1" x14ac:dyDescent="0.25">
      <c r="A27" s="75" t="s">
        <v>19</v>
      </c>
      <c r="B27" s="69">
        <f>DWH!Y104</f>
        <v>498</v>
      </c>
      <c r="C27" s="69">
        <f>DWH!Z104</f>
        <v>515</v>
      </c>
      <c r="D27" s="19">
        <f t="shared" si="0"/>
        <v>-17</v>
      </c>
      <c r="E27" s="70">
        <f t="shared" si="1"/>
        <v>-3.3000000000000002E-2</v>
      </c>
    </row>
    <row r="28" spans="1:7" x14ac:dyDescent="0.25">
      <c r="A28" s="72" t="s">
        <v>20</v>
      </c>
      <c r="B28" s="20">
        <f>DWH!Y105</f>
        <v>2154</v>
      </c>
      <c r="C28" s="20">
        <f>DWH!Z105</f>
        <v>2256</v>
      </c>
      <c r="D28" s="14">
        <f t="shared" si="0"/>
        <v>-102</v>
      </c>
      <c r="E28" s="23">
        <f t="shared" si="1"/>
        <v>-4.4999999999999998E-2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4049</v>
      </c>
      <c r="C35" s="14">
        <f>DWH!Z17</f>
        <v>3937</v>
      </c>
      <c r="D35" s="14">
        <f>B35-C35</f>
        <v>112</v>
      </c>
      <c r="E35" s="23">
        <f>D35/C35</f>
        <v>2.8000000000000001E-2</v>
      </c>
    </row>
    <row r="36" spans="1:7" x14ac:dyDescent="0.25">
      <c r="A36" s="10" t="s">
        <v>3</v>
      </c>
      <c r="B36" s="14">
        <f>DWH!Y18</f>
        <v>395</v>
      </c>
      <c r="C36" s="14">
        <f>DWH!Z18</f>
        <v>372</v>
      </c>
      <c r="D36" s="14">
        <f t="shared" ref="D36:D51" si="2">B36-C36</f>
        <v>23</v>
      </c>
      <c r="E36" s="23">
        <f t="shared" ref="E36:E51" si="3">D36/C36</f>
        <v>6.2E-2</v>
      </c>
    </row>
    <row r="37" spans="1:7" x14ac:dyDescent="0.25">
      <c r="A37" s="10" t="s">
        <v>129</v>
      </c>
      <c r="B37" s="14">
        <f>DWH!Y19</f>
        <v>2642</v>
      </c>
      <c r="C37" s="14">
        <f>DWH!Z19</f>
        <v>2653</v>
      </c>
      <c r="D37" s="14">
        <f t="shared" si="2"/>
        <v>-11</v>
      </c>
      <c r="E37" s="23">
        <f t="shared" si="3"/>
        <v>-4.0000000000000001E-3</v>
      </c>
    </row>
    <row r="38" spans="1:7" x14ac:dyDescent="0.25">
      <c r="A38" s="10" t="s">
        <v>130</v>
      </c>
      <c r="B38" s="14">
        <f>DWH!Y20</f>
        <v>1012</v>
      </c>
      <c r="C38" s="14">
        <f>DWH!Z20</f>
        <v>912</v>
      </c>
      <c r="D38" s="14">
        <f t="shared" si="2"/>
        <v>100</v>
      </c>
      <c r="E38" s="23">
        <f t="shared" si="3"/>
        <v>0.11</v>
      </c>
    </row>
    <row r="39" spans="1:7" x14ac:dyDescent="0.25">
      <c r="A39" s="10" t="s">
        <v>4</v>
      </c>
      <c r="B39" s="14">
        <f>DWH!Y21</f>
        <v>2194</v>
      </c>
      <c r="C39" s="14">
        <f>DWH!Z21</f>
        <v>2147</v>
      </c>
      <c r="D39" s="14">
        <f t="shared" si="2"/>
        <v>47</v>
      </c>
      <c r="E39" s="23">
        <f t="shared" si="3"/>
        <v>2.1999999999999999E-2</v>
      </c>
    </row>
    <row r="40" spans="1:7" x14ac:dyDescent="0.25">
      <c r="A40" s="10" t="s">
        <v>48</v>
      </c>
      <c r="B40" s="14">
        <f>DWH!Y22</f>
        <v>2151</v>
      </c>
      <c r="C40" s="14">
        <f>DWH!Z22</f>
        <v>2059</v>
      </c>
      <c r="D40" s="14">
        <f t="shared" si="2"/>
        <v>92</v>
      </c>
      <c r="E40" s="23">
        <f t="shared" si="3"/>
        <v>4.4999999999999998E-2</v>
      </c>
    </row>
    <row r="41" spans="1:7" x14ac:dyDescent="0.25">
      <c r="A41" s="10" t="s">
        <v>6</v>
      </c>
      <c r="B41" s="14">
        <f>DWH!Y23</f>
        <v>763</v>
      </c>
      <c r="C41" s="14">
        <f>DWH!Z23</f>
        <v>728</v>
      </c>
      <c r="D41" s="14">
        <f t="shared" si="2"/>
        <v>35</v>
      </c>
      <c r="E41" s="23">
        <f t="shared" si="3"/>
        <v>4.8000000000000001E-2</v>
      </c>
    </row>
    <row r="42" spans="1:7" x14ac:dyDescent="0.25">
      <c r="A42" s="10" t="s">
        <v>119</v>
      </c>
      <c r="B42" s="14">
        <f>DWH!Y24</f>
        <v>92</v>
      </c>
      <c r="C42" s="14">
        <f>DWH!Z24</f>
        <v>83</v>
      </c>
      <c r="D42" s="14">
        <f t="shared" si="2"/>
        <v>9</v>
      </c>
      <c r="E42" s="23">
        <f t="shared" si="3"/>
        <v>0.108</v>
      </c>
    </row>
    <row r="43" spans="1:7" x14ac:dyDescent="0.25">
      <c r="A43" s="10" t="s">
        <v>8</v>
      </c>
      <c r="B43" s="14">
        <f>DWH!Y25</f>
        <v>1638</v>
      </c>
      <c r="C43" s="14">
        <f>DWH!Z25</f>
        <v>1443</v>
      </c>
      <c r="D43" s="14">
        <f t="shared" si="2"/>
        <v>195</v>
      </c>
      <c r="E43" s="23">
        <f t="shared" si="3"/>
        <v>0.13500000000000001</v>
      </c>
    </row>
    <row r="44" spans="1:7" x14ac:dyDescent="0.25">
      <c r="A44" s="10" t="s">
        <v>9</v>
      </c>
      <c r="B44" s="14">
        <f>DWH!Y26</f>
        <v>924</v>
      </c>
      <c r="C44" s="14">
        <f>DWH!Z26</f>
        <v>681</v>
      </c>
      <c r="D44" s="14">
        <f t="shared" si="2"/>
        <v>243</v>
      </c>
      <c r="E44" s="23">
        <f t="shared" si="3"/>
        <v>0.35699999999999998</v>
      </c>
    </row>
    <row r="45" spans="1:7" x14ac:dyDescent="0.25">
      <c r="A45" s="10" t="s">
        <v>10</v>
      </c>
      <c r="B45" s="14">
        <f>DWH!Y27</f>
        <v>3075</v>
      </c>
      <c r="C45" s="14">
        <f>DWH!Z27</f>
        <v>3034</v>
      </c>
      <c r="D45" s="14">
        <f t="shared" si="2"/>
        <v>41</v>
      </c>
      <c r="E45" s="23">
        <f t="shared" si="3"/>
        <v>1.4E-2</v>
      </c>
    </row>
    <row r="46" spans="1:7" x14ac:dyDescent="0.25">
      <c r="A46" s="10" t="s">
        <v>11</v>
      </c>
      <c r="B46" s="14">
        <f>DWH!Y28</f>
        <v>1155</v>
      </c>
      <c r="C46" s="14">
        <f>DWH!Z28</f>
        <v>1053</v>
      </c>
      <c r="D46" s="14">
        <f t="shared" si="2"/>
        <v>102</v>
      </c>
      <c r="E46" s="23">
        <f t="shared" si="3"/>
        <v>9.7000000000000003E-2</v>
      </c>
    </row>
    <row r="47" spans="1:7" x14ac:dyDescent="0.25">
      <c r="A47" s="72" t="s">
        <v>12</v>
      </c>
      <c r="B47" s="11">
        <f>DWH!Y64</f>
        <v>703</v>
      </c>
      <c r="C47" s="11">
        <f>DWH!Z64</f>
        <v>740</v>
      </c>
      <c r="D47" s="14">
        <f t="shared" si="2"/>
        <v>-37</v>
      </c>
      <c r="E47" s="23">
        <f t="shared" si="3"/>
        <v>-0.05</v>
      </c>
    </row>
    <row r="48" spans="1:7" ht="15.75" thickBot="1" x14ac:dyDescent="0.3">
      <c r="A48" s="72" t="s">
        <v>13</v>
      </c>
      <c r="B48" s="17">
        <f>DWH!Y65</f>
        <v>890</v>
      </c>
      <c r="C48" s="17">
        <f>DWH!Z65</f>
        <v>887</v>
      </c>
      <c r="D48" s="28">
        <f t="shared" si="2"/>
        <v>3</v>
      </c>
      <c r="E48" s="29">
        <f t="shared" si="3"/>
        <v>3.0000000000000001E-3</v>
      </c>
    </row>
    <row r="49" spans="1:7" ht="16.5" thickTop="1" thickBot="1" x14ac:dyDescent="0.3">
      <c r="A49" s="76" t="s">
        <v>17</v>
      </c>
      <c r="B49" s="22">
        <f>DWH!X74</f>
        <v>120</v>
      </c>
      <c r="C49" s="22">
        <f>DWH!Y74</f>
        <v>109</v>
      </c>
      <c r="D49" s="22">
        <f t="shared" si="2"/>
        <v>11</v>
      </c>
      <c r="E49" s="24">
        <f t="shared" si="3"/>
        <v>0.10100000000000001</v>
      </c>
    </row>
    <row r="50" spans="1:7" ht="15.75" thickTop="1" x14ac:dyDescent="0.25">
      <c r="A50" s="72" t="s">
        <v>19</v>
      </c>
      <c r="B50" s="20">
        <f>DWH!Y106</f>
        <v>238</v>
      </c>
      <c r="C50" s="20">
        <f>DWH!Z106</f>
        <v>254</v>
      </c>
      <c r="D50" s="14">
        <f t="shared" si="2"/>
        <v>-16</v>
      </c>
      <c r="E50" s="23">
        <f t="shared" si="3"/>
        <v>-6.3E-2</v>
      </c>
    </row>
    <row r="51" spans="1:7" x14ac:dyDescent="0.25">
      <c r="A51" s="72" t="s">
        <v>20</v>
      </c>
      <c r="B51" s="12">
        <f>DWH!Y107</f>
        <v>1009</v>
      </c>
      <c r="C51" s="12">
        <f>DWH!Z107</f>
        <v>1031</v>
      </c>
      <c r="D51" s="14">
        <f t="shared" si="2"/>
        <v>-22</v>
      </c>
      <c r="E51" s="23">
        <f t="shared" si="3"/>
        <v>-2.1000000000000001E-2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4652</v>
      </c>
      <c r="C57" s="14">
        <f>DWH!Z29</f>
        <v>4616</v>
      </c>
      <c r="D57" s="14">
        <f>B57-C57</f>
        <v>36</v>
      </c>
      <c r="E57" s="23">
        <f>D57/C57</f>
        <v>8.0000000000000002E-3</v>
      </c>
    </row>
    <row r="58" spans="1:7" x14ac:dyDescent="0.25">
      <c r="A58" s="10" t="s">
        <v>3</v>
      </c>
      <c r="B58" s="14">
        <f>DWH!Y30</f>
        <v>526</v>
      </c>
      <c r="C58" s="14">
        <f>DWH!Z30</f>
        <v>494</v>
      </c>
      <c r="D58" s="14">
        <f t="shared" ref="D58:D73" si="4">B58-C58</f>
        <v>32</v>
      </c>
      <c r="E58" s="23">
        <f t="shared" ref="E58:E73" si="5">D58/C58</f>
        <v>6.5000000000000002E-2</v>
      </c>
    </row>
    <row r="59" spans="1:7" x14ac:dyDescent="0.25">
      <c r="A59" s="10" t="s">
        <v>129</v>
      </c>
      <c r="B59" s="14">
        <f>DWH!Y31</f>
        <v>2787</v>
      </c>
      <c r="C59" s="14">
        <f>DWH!Z31</f>
        <v>2781</v>
      </c>
      <c r="D59" s="14">
        <f t="shared" si="4"/>
        <v>6</v>
      </c>
      <c r="E59" s="23">
        <f t="shared" si="5"/>
        <v>2E-3</v>
      </c>
    </row>
    <row r="60" spans="1:7" x14ac:dyDescent="0.25">
      <c r="A60" s="10" t="s">
        <v>130</v>
      </c>
      <c r="B60" s="14">
        <f>DWH!Y32</f>
        <v>1339</v>
      </c>
      <c r="C60" s="14">
        <f>DWH!Z32</f>
        <v>1341</v>
      </c>
      <c r="D60" s="14">
        <f t="shared" si="4"/>
        <v>-2</v>
      </c>
      <c r="E60" s="23">
        <f t="shared" si="5"/>
        <v>-1E-3</v>
      </c>
    </row>
    <row r="61" spans="1:7" x14ac:dyDescent="0.25">
      <c r="A61" s="10" t="s">
        <v>4</v>
      </c>
      <c r="B61" s="14">
        <f>DWH!Y33</f>
        <v>2465</v>
      </c>
      <c r="C61" s="14">
        <f>DWH!Z33</f>
        <v>2547</v>
      </c>
      <c r="D61" s="14">
        <f t="shared" si="4"/>
        <v>-82</v>
      </c>
      <c r="E61" s="23">
        <f t="shared" si="5"/>
        <v>-3.2000000000000001E-2</v>
      </c>
    </row>
    <row r="62" spans="1:7" x14ac:dyDescent="0.25">
      <c r="A62" s="10" t="s">
        <v>5</v>
      </c>
      <c r="B62" s="14">
        <f>DWH!Y34</f>
        <v>2390</v>
      </c>
      <c r="C62" s="14">
        <f>DWH!Z34</f>
        <v>2422</v>
      </c>
      <c r="D62" s="14">
        <f t="shared" si="4"/>
        <v>-32</v>
      </c>
      <c r="E62" s="23">
        <f t="shared" si="5"/>
        <v>-1.2999999999999999E-2</v>
      </c>
    </row>
    <row r="63" spans="1:7" x14ac:dyDescent="0.25">
      <c r="A63" s="10" t="s">
        <v>6</v>
      </c>
      <c r="B63" s="14">
        <f>DWH!Y35</f>
        <v>919</v>
      </c>
      <c r="C63" s="14">
        <f>DWH!Z35</f>
        <v>887</v>
      </c>
      <c r="D63" s="14">
        <f t="shared" si="4"/>
        <v>32</v>
      </c>
      <c r="E63" s="23">
        <f t="shared" si="5"/>
        <v>3.5999999999999997E-2</v>
      </c>
    </row>
    <row r="64" spans="1:7" x14ac:dyDescent="0.25">
      <c r="A64" s="10" t="s">
        <v>119</v>
      </c>
      <c r="B64" s="14">
        <f>DWH!Y36</f>
        <v>123</v>
      </c>
      <c r="C64" s="14">
        <f>DWH!Z36</f>
        <v>112</v>
      </c>
      <c r="D64" s="14">
        <f t="shared" si="4"/>
        <v>11</v>
      </c>
      <c r="E64" s="23">
        <f t="shared" si="5"/>
        <v>9.8000000000000004E-2</v>
      </c>
    </row>
    <row r="65" spans="1:5" x14ac:dyDescent="0.25">
      <c r="A65" s="10" t="s">
        <v>8</v>
      </c>
      <c r="B65" s="14">
        <f>DWH!Y37</f>
        <v>1908</v>
      </c>
      <c r="C65" s="14">
        <f>DWH!Z37</f>
        <v>1746</v>
      </c>
      <c r="D65" s="14">
        <f t="shared" si="4"/>
        <v>162</v>
      </c>
      <c r="E65" s="23">
        <f t="shared" si="5"/>
        <v>9.2999999999999999E-2</v>
      </c>
    </row>
    <row r="66" spans="1:5" x14ac:dyDescent="0.25">
      <c r="A66" s="10" t="s">
        <v>9</v>
      </c>
      <c r="B66" s="14">
        <f>DWH!Y38</f>
        <v>1132</v>
      </c>
      <c r="C66" s="14">
        <f>DWH!Z38</f>
        <v>911</v>
      </c>
      <c r="D66" s="14">
        <f t="shared" si="4"/>
        <v>221</v>
      </c>
      <c r="E66" s="23">
        <f t="shared" si="5"/>
        <v>0.24299999999999999</v>
      </c>
    </row>
    <row r="67" spans="1:5" x14ac:dyDescent="0.25">
      <c r="A67" s="10" t="s">
        <v>10</v>
      </c>
      <c r="B67" s="14">
        <f>DWH!Y39</f>
        <v>3389</v>
      </c>
      <c r="C67" s="14">
        <f>DWH!Z39</f>
        <v>3437</v>
      </c>
      <c r="D67" s="14">
        <f t="shared" si="4"/>
        <v>-48</v>
      </c>
      <c r="E67" s="23">
        <f t="shared" si="5"/>
        <v>-1.4E-2</v>
      </c>
    </row>
    <row r="68" spans="1:5" x14ac:dyDescent="0.25">
      <c r="A68" s="10" t="s">
        <v>11</v>
      </c>
      <c r="B68" s="14">
        <f>DWH!Y40</f>
        <v>1288</v>
      </c>
      <c r="C68" s="14">
        <f>DWH!Z40</f>
        <v>1218</v>
      </c>
      <c r="D68" s="14">
        <f t="shared" si="4"/>
        <v>70</v>
      </c>
      <c r="E68" s="23">
        <f t="shared" si="5"/>
        <v>5.7000000000000002E-2</v>
      </c>
    </row>
    <row r="69" spans="1:5" x14ac:dyDescent="0.25">
      <c r="A69" s="72" t="s">
        <v>12</v>
      </c>
      <c r="B69" s="11">
        <f>DWH!Y66</f>
        <v>938</v>
      </c>
      <c r="C69" s="11">
        <f>DWH!Z66</f>
        <v>1014</v>
      </c>
      <c r="D69" s="14">
        <f t="shared" si="4"/>
        <v>-76</v>
      </c>
      <c r="E69" s="23">
        <f t="shared" si="5"/>
        <v>-7.4999999999999997E-2</v>
      </c>
    </row>
    <row r="70" spans="1:5" ht="15.75" thickBot="1" x14ac:dyDescent="0.3">
      <c r="A70" s="72" t="s">
        <v>13</v>
      </c>
      <c r="B70" s="11">
        <f>DWH!Y67</f>
        <v>987</v>
      </c>
      <c r="C70" s="11">
        <f>DWH!Z67</f>
        <v>928</v>
      </c>
      <c r="D70" s="28">
        <f t="shared" si="4"/>
        <v>59</v>
      </c>
      <c r="E70" s="29">
        <f t="shared" si="5"/>
        <v>6.4000000000000001E-2</v>
      </c>
    </row>
    <row r="71" spans="1:5" ht="16.5" thickTop="1" thickBot="1" x14ac:dyDescent="0.3">
      <c r="A71" s="76" t="s">
        <v>17</v>
      </c>
      <c r="B71" s="22">
        <f>DWH!X75</f>
        <v>198</v>
      </c>
      <c r="C71" s="22">
        <f>DWH!Y75</f>
        <v>190</v>
      </c>
      <c r="D71" s="22">
        <f t="shared" si="4"/>
        <v>8</v>
      </c>
      <c r="E71" s="24">
        <f t="shared" si="5"/>
        <v>4.2000000000000003E-2</v>
      </c>
    </row>
    <row r="72" spans="1:5" ht="15.75" thickTop="1" x14ac:dyDescent="0.25">
      <c r="A72" s="72" t="s">
        <v>19</v>
      </c>
      <c r="B72" s="12">
        <f>DWH!Y108</f>
        <v>260</v>
      </c>
      <c r="C72" s="12">
        <f>DWH!Z108</f>
        <v>261</v>
      </c>
      <c r="D72" s="14">
        <f t="shared" si="4"/>
        <v>-1</v>
      </c>
      <c r="E72" s="23">
        <f t="shared" si="5"/>
        <v>-4.0000000000000001E-3</v>
      </c>
    </row>
    <row r="73" spans="1:5" x14ac:dyDescent="0.25">
      <c r="A73" s="72" t="s">
        <v>20</v>
      </c>
      <c r="B73" s="12">
        <f>DWH!Y109</f>
        <v>1145</v>
      </c>
      <c r="C73" s="12">
        <f>DWH!Z109</f>
        <v>1225</v>
      </c>
      <c r="D73" s="14">
        <f t="shared" si="4"/>
        <v>-80</v>
      </c>
      <c r="E73" s="23">
        <f t="shared" si="5"/>
        <v>-6.5000000000000002E-2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7708</v>
      </c>
      <c r="C8" s="14">
        <f>DWH!AB5</f>
        <v>7445</v>
      </c>
      <c r="D8" s="14">
        <f>B8-C8</f>
        <v>263</v>
      </c>
      <c r="E8" s="23">
        <f>D8/C8</f>
        <v>3.5000000000000003E-2</v>
      </c>
      <c r="F8" s="1"/>
      <c r="G8" s="1"/>
    </row>
    <row r="9" spans="1:7" x14ac:dyDescent="0.25">
      <c r="A9" s="10" t="s">
        <v>3</v>
      </c>
      <c r="B9" s="14">
        <f>DWH!AA6</f>
        <v>799</v>
      </c>
      <c r="C9" s="14">
        <f>DWH!AB6</f>
        <v>776</v>
      </c>
      <c r="D9" s="14">
        <f t="shared" ref="D9:D28" si="0">B9-C9</f>
        <v>23</v>
      </c>
      <c r="E9" s="23">
        <f t="shared" ref="E9:E28" si="1">D9/C9</f>
        <v>0.03</v>
      </c>
      <c r="F9" s="1"/>
      <c r="G9" s="1"/>
    </row>
    <row r="10" spans="1:7" x14ac:dyDescent="0.25">
      <c r="A10" s="10" t="s">
        <v>129</v>
      </c>
      <c r="B10" s="14">
        <f>DWH!AA7</f>
        <v>4794</v>
      </c>
      <c r="C10" s="14">
        <f>DWH!AB7</f>
        <v>4668</v>
      </c>
      <c r="D10" s="14">
        <f t="shared" si="0"/>
        <v>126</v>
      </c>
      <c r="E10" s="23">
        <f t="shared" si="1"/>
        <v>2.7E-2</v>
      </c>
      <c r="F10" s="1"/>
      <c r="G10" s="1"/>
    </row>
    <row r="11" spans="1:7" x14ac:dyDescent="0.25">
      <c r="A11" s="10" t="s">
        <v>130</v>
      </c>
      <c r="B11" s="14">
        <f>DWH!AA8</f>
        <v>2115</v>
      </c>
      <c r="C11" s="14">
        <f>DWH!AB8</f>
        <v>2001</v>
      </c>
      <c r="D11" s="14">
        <f t="shared" si="0"/>
        <v>114</v>
      </c>
      <c r="E11" s="23">
        <f t="shared" si="1"/>
        <v>5.7000000000000002E-2</v>
      </c>
      <c r="F11" s="1"/>
      <c r="G11" s="1"/>
    </row>
    <row r="12" spans="1:7" x14ac:dyDescent="0.25">
      <c r="A12" s="10" t="s">
        <v>4</v>
      </c>
      <c r="B12" s="14">
        <f>DWH!AA9</f>
        <v>3841</v>
      </c>
      <c r="C12" s="14">
        <f>DWH!AB9</f>
        <v>3848</v>
      </c>
      <c r="D12" s="14">
        <f t="shared" si="0"/>
        <v>-7</v>
      </c>
      <c r="E12" s="23">
        <f t="shared" si="1"/>
        <v>-2E-3</v>
      </c>
      <c r="F12" s="1"/>
      <c r="G12" s="1"/>
    </row>
    <row r="13" spans="1:7" x14ac:dyDescent="0.25">
      <c r="A13" s="10" t="s">
        <v>5</v>
      </c>
      <c r="B13" s="14">
        <f>DWH!AA10</f>
        <v>4222</v>
      </c>
      <c r="C13" s="14">
        <f>DWH!AB10</f>
        <v>4103</v>
      </c>
      <c r="D13" s="14">
        <f t="shared" si="0"/>
        <v>119</v>
      </c>
      <c r="E13" s="23">
        <f t="shared" si="1"/>
        <v>2.9000000000000001E-2</v>
      </c>
      <c r="F13" s="1"/>
      <c r="G13" s="1"/>
    </row>
    <row r="14" spans="1:7" x14ac:dyDescent="0.25">
      <c r="A14" s="10" t="s">
        <v>6</v>
      </c>
      <c r="B14" s="14">
        <f>DWH!AA11</f>
        <v>1255</v>
      </c>
      <c r="C14" s="14">
        <f>DWH!AB11</f>
        <v>1059</v>
      </c>
      <c r="D14" s="14">
        <f t="shared" si="0"/>
        <v>196</v>
      </c>
      <c r="E14" s="23">
        <f t="shared" si="1"/>
        <v>0.185</v>
      </c>
      <c r="F14" s="1"/>
      <c r="G14" s="1"/>
    </row>
    <row r="15" spans="1:7" x14ac:dyDescent="0.25">
      <c r="A15" s="10" t="s">
        <v>119</v>
      </c>
      <c r="B15" s="14">
        <f>DWH!AA12</f>
        <v>169</v>
      </c>
      <c r="C15" s="14">
        <f>DWH!AB12</f>
        <v>151</v>
      </c>
      <c r="D15" s="14">
        <f t="shared" si="0"/>
        <v>18</v>
      </c>
      <c r="E15" s="23">
        <f t="shared" si="1"/>
        <v>0.11899999999999999</v>
      </c>
      <c r="F15" s="1"/>
      <c r="G15" s="1"/>
    </row>
    <row r="16" spans="1:7" x14ac:dyDescent="0.25">
      <c r="A16" s="10" t="s">
        <v>8</v>
      </c>
      <c r="B16" s="14">
        <f>DWH!AA13</f>
        <v>2823</v>
      </c>
      <c r="C16" s="14">
        <f>DWH!AB13</f>
        <v>2498</v>
      </c>
      <c r="D16" s="14">
        <f t="shared" si="0"/>
        <v>325</v>
      </c>
      <c r="E16" s="23">
        <f t="shared" si="1"/>
        <v>0.13</v>
      </c>
      <c r="F16" s="1"/>
      <c r="G16" s="1"/>
    </row>
    <row r="17" spans="1:7" x14ac:dyDescent="0.25">
      <c r="A17" s="10" t="s">
        <v>9</v>
      </c>
      <c r="B17" s="14">
        <f>DWH!AA14</f>
        <v>1467</v>
      </c>
      <c r="C17" s="14">
        <f>DWH!AB14</f>
        <v>1297</v>
      </c>
      <c r="D17" s="14">
        <f t="shared" si="0"/>
        <v>170</v>
      </c>
      <c r="E17" s="23">
        <f t="shared" si="1"/>
        <v>0.13100000000000001</v>
      </c>
      <c r="F17" s="1"/>
      <c r="G17" s="1"/>
    </row>
    <row r="18" spans="1:7" x14ac:dyDescent="0.25">
      <c r="A18" s="10" t="s">
        <v>10</v>
      </c>
      <c r="B18" s="14">
        <f>DWH!AA15</f>
        <v>5806</v>
      </c>
      <c r="C18" s="14">
        <f>DWH!AB15</f>
        <v>5682</v>
      </c>
      <c r="D18" s="14">
        <f t="shared" si="0"/>
        <v>124</v>
      </c>
      <c r="E18" s="23">
        <f t="shared" si="1"/>
        <v>2.1999999999999999E-2</v>
      </c>
      <c r="F18" s="1"/>
      <c r="G18" s="1"/>
    </row>
    <row r="19" spans="1:7" x14ac:dyDescent="0.25">
      <c r="A19" s="10" t="s">
        <v>11</v>
      </c>
      <c r="B19" s="14">
        <f>DWH!AA16</f>
        <v>2253</v>
      </c>
      <c r="C19" s="14">
        <f>DWH!AB16</f>
        <v>2130</v>
      </c>
      <c r="D19" s="14">
        <f t="shared" si="0"/>
        <v>123</v>
      </c>
      <c r="E19" s="23">
        <f t="shared" si="1"/>
        <v>5.8000000000000003E-2</v>
      </c>
      <c r="F19" s="1"/>
      <c r="G19" s="1"/>
    </row>
    <row r="20" spans="1:7" x14ac:dyDescent="0.25">
      <c r="A20" s="72" t="s">
        <v>12</v>
      </c>
      <c r="B20" s="11">
        <f>DWH!AA62</f>
        <v>1412</v>
      </c>
      <c r="C20" s="11">
        <f>DWH!AB62</f>
        <v>1587</v>
      </c>
      <c r="D20" s="14">
        <f t="shared" si="0"/>
        <v>-175</v>
      </c>
      <c r="E20" s="23">
        <f t="shared" si="1"/>
        <v>-0.11</v>
      </c>
      <c r="F20" s="1"/>
      <c r="G20" s="1"/>
    </row>
    <row r="21" spans="1:7" ht="15.75" thickBot="1" x14ac:dyDescent="0.3">
      <c r="A21" s="73" t="s">
        <v>13</v>
      </c>
      <c r="B21" s="17">
        <f>DWH!AA63</f>
        <v>1775</v>
      </c>
      <c r="C21" s="17">
        <f>DWH!AB63</f>
        <v>1760</v>
      </c>
      <c r="D21" s="28">
        <f t="shared" si="0"/>
        <v>15</v>
      </c>
      <c r="E21" s="29">
        <f t="shared" si="1"/>
        <v>8.9999999999999993E-3</v>
      </c>
      <c r="F21" s="1"/>
      <c r="G21" s="1"/>
    </row>
    <row r="22" spans="1:7" ht="15.75" thickTop="1" x14ac:dyDescent="0.25">
      <c r="A22" s="71" t="s">
        <v>92</v>
      </c>
      <c r="B22" s="19">
        <f>DWH!Z89</f>
        <v>467</v>
      </c>
      <c r="C22" s="19">
        <f>DWH!AA89</f>
        <v>601</v>
      </c>
      <c r="D22" s="19">
        <f t="shared" si="0"/>
        <v>-134</v>
      </c>
      <c r="E22" s="70">
        <f t="shared" si="1"/>
        <v>-0.223</v>
      </c>
      <c r="F22" s="1"/>
      <c r="G22" s="1"/>
    </row>
    <row r="23" spans="1:7" x14ac:dyDescent="0.25">
      <c r="A23" s="72" t="s">
        <v>15</v>
      </c>
      <c r="B23" s="11">
        <f>DWH!Z96</f>
        <v>221</v>
      </c>
      <c r="C23" s="11">
        <f>DWH!AA96</f>
        <v>208</v>
      </c>
      <c r="D23" s="14">
        <f t="shared" si="0"/>
        <v>13</v>
      </c>
      <c r="E23" s="23">
        <f t="shared" si="1"/>
        <v>6.3E-2</v>
      </c>
      <c r="F23" s="1"/>
      <c r="G23" s="1"/>
    </row>
    <row r="24" spans="1:7" ht="15.75" thickBot="1" x14ac:dyDescent="0.3">
      <c r="A24" s="73" t="s">
        <v>16</v>
      </c>
      <c r="B24" s="17">
        <f>DWH!Z97</f>
        <v>328</v>
      </c>
      <c r="C24" s="17">
        <f>DWH!AA97</f>
        <v>237</v>
      </c>
      <c r="D24" s="28">
        <f t="shared" si="0"/>
        <v>91</v>
      </c>
      <c r="E24" s="29">
        <f t="shared" si="1"/>
        <v>0.38400000000000001</v>
      </c>
      <c r="F24" s="1"/>
      <c r="G24" s="1"/>
    </row>
    <row r="25" spans="1:7" ht="15.75" thickTop="1" x14ac:dyDescent="0.25">
      <c r="A25" s="71" t="s">
        <v>17</v>
      </c>
      <c r="B25" s="19">
        <f>DWH!Z73</f>
        <v>321</v>
      </c>
      <c r="C25" s="19">
        <f>DWH!AA73</f>
        <v>279</v>
      </c>
      <c r="D25" s="19">
        <f t="shared" si="0"/>
        <v>42</v>
      </c>
      <c r="E25" s="70">
        <f t="shared" si="1"/>
        <v>0.151</v>
      </c>
    </row>
    <row r="26" spans="1:7" ht="15.75" thickBot="1" x14ac:dyDescent="0.3">
      <c r="A26" s="74" t="s">
        <v>18</v>
      </c>
      <c r="B26" s="17">
        <f>DWH!Z82</f>
        <v>15</v>
      </c>
      <c r="C26" s="17">
        <f>DWH!AA82</f>
        <v>33</v>
      </c>
      <c r="D26" s="28">
        <f t="shared" si="0"/>
        <v>-18</v>
      </c>
      <c r="E26" s="29">
        <f t="shared" si="1"/>
        <v>-0.54500000000000004</v>
      </c>
    </row>
    <row r="27" spans="1:7" ht="15.75" thickTop="1" x14ac:dyDescent="0.25">
      <c r="A27" s="75" t="s">
        <v>19</v>
      </c>
      <c r="B27" s="69">
        <f>DWH!AA104</f>
        <v>478</v>
      </c>
      <c r="C27" s="69">
        <f>DWH!AB104</f>
        <v>573</v>
      </c>
      <c r="D27" s="19">
        <f t="shared" si="0"/>
        <v>-95</v>
      </c>
      <c r="E27" s="70">
        <f t="shared" si="1"/>
        <v>-0.16600000000000001</v>
      </c>
    </row>
    <row r="28" spans="1:7" x14ac:dyDescent="0.25">
      <c r="A28" s="72" t="s">
        <v>20</v>
      </c>
      <c r="B28" s="20">
        <f>DWH!AA105</f>
        <v>2144</v>
      </c>
      <c r="C28" s="20">
        <f>DWH!AB105</f>
        <v>2454</v>
      </c>
      <c r="D28" s="14">
        <f t="shared" si="0"/>
        <v>-310</v>
      </c>
      <c r="E28" s="23">
        <f t="shared" si="1"/>
        <v>-0.126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3411</v>
      </c>
      <c r="C35" s="14">
        <f>DWH!AB17</f>
        <v>3158</v>
      </c>
      <c r="D35" s="14">
        <f>B35-C35</f>
        <v>253</v>
      </c>
      <c r="E35" s="23">
        <f>D35/C35</f>
        <v>0.08</v>
      </c>
    </row>
    <row r="36" spans="1:7" x14ac:dyDescent="0.25">
      <c r="A36" s="10" t="s">
        <v>3</v>
      </c>
      <c r="B36" s="14">
        <f>DWH!AA18</f>
        <v>328</v>
      </c>
      <c r="C36" s="14">
        <f>DWH!AB18</f>
        <v>323</v>
      </c>
      <c r="D36" s="14">
        <f t="shared" ref="D36:D51" si="2">B36-C36</f>
        <v>5</v>
      </c>
      <c r="E36" s="23">
        <f t="shared" ref="E36:E51" si="3">D36/C36</f>
        <v>1.4999999999999999E-2</v>
      </c>
    </row>
    <row r="37" spans="1:7" x14ac:dyDescent="0.25">
      <c r="A37" s="10" t="s">
        <v>129</v>
      </c>
      <c r="B37" s="14">
        <f>DWH!AA19</f>
        <v>2234</v>
      </c>
      <c r="C37" s="14">
        <f>DWH!AB19</f>
        <v>2080</v>
      </c>
      <c r="D37" s="14">
        <f t="shared" si="2"/>
        <v>154</v>
      </c>
      <c r="E37" s="23">
        <f t="shared" si="3"/>
        <v>7.3999999999999996E-2</v>
      </c>
    </row>
    <row r="38" spans="1:7" x14ac:dyDescent="0.25">
      <c r="A38" s="10" t="s">
        <v>130</v>
      </c>
      <c r="B38" s="14">
        <f>DWH!AA20</f>
        <v>849</v>
      </c>
      <c r="C38" s="14">
        <f>DWH!AB20</f>
        <v>755</v>
      </c>
      <c r="D38" s="14">
        <f t="shared" si="2"/>
        <v>94</v>
      </c>
      <c r="E38" s="23">
        <f t="shared" si="3"/>
        <v>0.125</v>
      </c>
    </row>
    <row r="39" spans="1:7" x14ac:dyDescent="0.25">
      <c r="A39" s="10" t="s">
        <v>4</v>
      </c>
      <c r="B39" s="14">
        <f>DWH!AA21</f>
        <v>1702</v>
      </c>
      <c r="C39" s="14">
        <f>DWH!AB21</f>
        <v>1579</v>
      </c>
      <c r="D39" s="14">
        <f t="shared" si="2"/>
        <v>123</v>
      </c>
      <c r="E39" s="23">
        <f t="shared" si="3"/>
        <v>7.8E-2</v>
      </c>
    </row>
    <row r="40" spans="1:7" x14ac:dyDescent="0.25">
      <c r="A40" s="10" t="s">
        <v>48</v>
      </c>
      <c r="B40" s="14">
        <f>DWH!AA22</f>
        <v>1931</v>
      </c>
      <c r="C40" s="14">
        <f>DWH!AB22</f>
        <v>1795</v>
      </c>
      <c r="D40" s="14">
        <f t="shared" si="2"/>
        <v>136</v>
      </c>
      <c r="E40" s="23">
        <f t="shared" si="3"/>
        <v>7.5999999999999998E-2</v>
      </c>
    </row>
    <row r="41" spans="1:7" x14ac:dyDescent="0.25">
      <c r="A41" s="10" t="s">
        <v>6</v>
      </c>
      <c r="B41" s="14">
        <f>DWH!AA23</f>
        <v>571</v>
      </c>
      <c r="C41" s="14">
        <f>DWH!AB23</f>
        <v>451</v>
      </c>
      <c r="D41" s="14">
        <f t="shared" si="2"/>
        <v>120</v>
      </c>
      <c r="E41" s="23">
        <f t="shared" si="3"/>
        <v>0.26600000000000001</v>
      </c>
    </row>
    <row r="42" spans="1:7" x14ac:dyDescent="0.25">
      <c r="A42" s="10" t="s">
        <v>119</v>
      </c>
      <c r="B42" s="14">
        <f>DWH!AA24</f>
        <v>70</v>
      </c>
      <c r="C42" s="14">
        <f>DWH!AB24</f>
        <v>62</v>
      </c>
      <c r="D42" s="14">
        <f t="shared" si="2"/>
        <v>8</v>
      </c>
      <c r="E42" s="23">
        <f t="shared" si="3"/>
        <v>0.129</v>
      </c>
    </row>
    <row r="43" spans="1:7" x14ac:dyDescent="0.25">
      <c r="A43" s="10" t="s">
        <v>8</v>
      </c>
      <c r="B43" s="14">
        <f>DWH!AA25</f>
        <v>1176</v>
      </c>
      <c r="C43" s="14">
        <f>DWH!AB25</f>
        <v>995</v>
      </c>
      <c r="D43" s="14">
        <f t="shared" si="2"/>
        <v>181</v>
      </c>
      <c r="E43" s="23">
        <f t="shared" si="3"/>
        <v>0.182</v>
      </c>
    </row>
    <row r="44" spans="1:7" x14ac:dyDescent="0.25">
      <c r="A44" s="10" t="s">
        <v>9</v>
      </c>
      <c r="B44" s="14">
        <f>DWH!AA26</f>
        <v>579</v>
      </c>
      <c r="C44" s="14">
        <f>DWH!AB26</f>
        <v>481</v>
      </c>
      <c r="D44" s="14">
        <f t="shared" si="2"/>
        <v>98</v>
      </c>
      <c r="E44" s="23">
        <f t="shared" si="3"/>
        <v>0.20399999999999999</v>
      </c>
    </row>
    <row r="45" spans="1:7" x14ac:dyDescent="0.25">
      <c r="A45" s="10" t="s">
        <v>10</v>
      </c>
      <c r="B45" s="14">
        <f>DWH!AA27</f>
        <v>2639</v>
      </c>
      <c r="C45" s="14">
        <f>DWH!AB27</f>
        <v>2486</v>
      </c>
      <c r="D45" s="14">
        <f t="shared" si="2"/>
        <v>153</v>
      </c>
      <c r="E45" s="23">
        <f t="shared" si="3"/>
        <v>6.2E-2</v>
      </c>
    </row>
    <row r="46" spans="1:7" x14ac:dyDescent="0.25">
      <c r="A46" s="10" t="s">
        <v>11</v>
      </c>
      <c r="B46" s="14">
        <f>DWH!AA28</f>
        <v>1040</v>
      </c>
      <c r="C46" s="14">
        <f>DWH!AB28</f>
        <v>875</v>
      </c>
      <c r="D46" s="14">
        <f t="shared" si="2"/>
        <v>165</v>
      </c>
      <c r="E46" s="23">
        <f t="shared" si="3"/>
        <v>0.189</v>
      </c>
    </row>
    <row r="47" spans="1:7" x14ac:dyDescent="0.25">
      <c r="A47" s="72" t="s">
        <v>12</v>
      </c>
      <c r="B47" s="11">
        <f>DWH!AA64</f>
        <v>596</v>
      </c>
      <c r="C47" s="11">
        <f>DWH!AB64</f>
        <v>643</v>
      </c>
      <c r="D47" s="14">
        <f t="shared" si="2"/>
        <v>-47</v>
      </c>
      <c r="E47" s="23">
        <f t="shared" si="3"/>
        <v>-7.2999999999999995E-2</v>
      </c>
    </row>
    <row r="48" spans="1:7" ht="15.75" thickBot="1" x14ac:dyDescent="0.3">
      <c r="A48" s="72" t="s">
        <v>13</v>
      </c>
      <c r="B48" s="17">
        <f>DWH!AA65</f>
        <v>810</v>
      </c>
      <c r="C48" s="17">
        <f>DWH!AB65</f>
        <v>774</v>
      </c>
      <c r="D48" s="28">
        <f t="shared" si="2"/>
        <v>36</v>
      </c>
      <c r="E48" s="29">
        <f t="shared" si="3"/>
        <v>4.7E-2</v>
      </c>
    </row>
    <row r="49" spans="1:7" ht="16.5" thickTop="1" thickBot="1" x14ac:dyDescent="0.3">
      <c r="A49" s="76" t="s">
        <v>17</v>
      </c>
      <c r="B49" s="22">
        <f>DWH!Z74</f>
        <v>141</v>
      </c>
      <c r="C49" s="22">
        <f>DWH!AA74</f>
        <v>120</v>
      </c>
      <c r="D49" s="22">
        <f t="shared" si="2"/>
        <v>21</v>
      </c>
      <c r="E49" s="24">
        <f t="shared" si="3"/>
        <v>0.17499999999999999</v>
      </c>
    </row>
    <row r="50" spans="1:7" ht="15.75" thickTop="1" x14ac:dyDescent="0.25">
      <c r="A50" s="72" t="s">
        <v>19</v>
      </c>
      <c r="B50" s="20">
        <f>DWH!AA106</f>
        <v>231</v>
      </c>
      <c r="C50" s="20">
        <f>DWH!AB106</f>
        <v>264</v>
      </c>
      <c r="D50" s="14">
        <f t="shared" si="2"/>
        <v>-33</v>
      </c>
      <c r="E50" s="23">
        <f t="shared" si="3"/>
        <v>-0.125</v>
      </c>
    </row>
    <row r="51" spans="1:7" x14ac:dyDescent="0.25">
      <c r="A51" s="72" t="s">
        <v>20</v>
      </c>
      <c r="B51" s="12">
        <f>DWH!AA107</f>
        <v>997</v>
      </c>
      <c r="C51" s="12">
        <f>DWH!AB107</f>
        <v>1086</v>
      </c>
      <c r="D51" s="14">
        <f t="shared" si="2"/>
        <v>-89</v>
      </c>
      <c r="E51" s="23">
        <f t="shared" si="3"/>
        <v>-8.2000000000000003E-2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4297</v>
      </c>
      <c r="C57" s="14">
        <f>DWH!AB29</f>
        <v>4287</v>
      </c>
      <c r="D57" s="14">
        <f>B57-C57</f>
        <v>10</v>
      </c>
      <c r="E57" s="23">
        <f>D57/C57</f>
        <v>2E-3</v>
      </c>
    </row>
    <row r="58" spans="1:7" x14ac:dyDescent="0.25">
      <c r="A58" s="10" t="s">
        <v>3</v>
      </c>
      <c r="B58" s="14">
        <f>DWH!AA30</f>
        <v>471</v>
      </c>
      <c r="C58" s="14">
        <f>DWH!AB30</f>
        <v>453</v>
      </c>
      <c r="D58" s="14">
        <f t="shared" ref="D58:D73" si="4">B58-C58</f>
        <v>18</v>
      </c>
      <c r="E58" s="23">
        <f t="shared" ref="E58:E73" si="5">D58/C58</f>
        <v>0.04</v>
      </c>
    </row>
    <row r="59" spans="1:7" x14ac:dyDescent="0.25">
      <c r="A59" s="10" t="s">
        <v>129</v>
      </c>
      <c r="B59" s="14">
        <f>DWH!AA31</f>
        <v>2560</v>
      </c>
      <c r="C59" s="14">
        <f>DWH!AB31</f>
        <v>2588</v>
      </c>
      <c r="D59" s="14">
        <f t="shared" si="4"/>
        <v>-28</v>
      </c>
      <c r="E59" s="23">
        <f t="shared" si="5"/>
        <v>-1.0999999999999999E-2</v>
      </c>
    </row>
    <row r="60" spans="1:7" x14ac:dyDescent="0.25">
      <c r="A60" s="10" t="s">
        <v>130</v>
      </c>
      <c r="B60" s="14">
        <f>DWH!AA32</f>
        <v>1266</v>
      </c>
      <c r="C60" s="14">
        <f>DWH!AB32</f>
        <v>1246</v>
      </c>
      <c r="D60" s="14">
        <f t="shared" si="4"/>
        <v>20</v>
      </c>
      <c r="E60" s="23">
        <f t="shared" si="5"/>
        <v>1.6E-2</v>
      </c>
    </row>
    <row r="61" spans="1:7" x14ac:dyDescent="0.25">
      <c r="A61" s="10" t="s">
        <v>4</v>
      </c>
      <c r="B61" s="14">
        <f>DWH!AA33</f>
        <v>2139</v>
      </c>
      <c r="C61" s="14">
        <f>DWH!AB33</f>
        <v>2269</v>
      </c>
      <c r="D61" s="14">
        <f t="shared" si="4"/>
        <v>-130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DWH!AA34</f>
        <v>2291</v>
      </c>
      <c r="C62" s="14">
        <f>DWH!AB34</f>
        <v>2308</v>
      </c>
      <c r="D62" s="14">
        <f t="shared" si="4"/>
        <v>-17</v>
      </c>
      <c r="E62" s="23">
        <f t="shared" si="5"/>
        <v>-7.0000000000000001E-3</v>
      </c>
    </row>
    <row r="63" spans="1:7" x14ac:dyDescent="0.25">
      <c r="A63" s="10" t="s">
        <v>6</v>
      </c>
      <c r="B63" s="14">
        <f>DWH!AA35</f>
        <v>684</v>
      </c>
      <c r="C63" s="14">
        <f>DWH!AB35</f>
        <v>608</v>
      </c>
      <c r="D63" s="14">
        <f t="shared" si="4"/>
        <v>76</v>
      </c>
      <c r="E63" s="23">
        <f t="shared" si="5"/>
        <v>0.125</v>
      </c>
    </row>
    <row r="64" spans="1:7" x14ac:dyDescent="0.25">
      <c r="A64" s="10" t="s">
        <v>119</v>
      </c>
      <c r="B64" s="14">
        <f>DWH!AA36</f>
        <v>99</v>
      </c>
      <c r="C64" s="14">
        <f>DWH!AB36</f>
        <v>89</v>
      </c>
      <c r="D64" s="14">
        <f t="shared" si="4"/>
        <v>10</v>
      </c>
      <c r="E64" s="23">
        <f t="shared" si="5"/>
        <v>0.112</v>
      </c>
    </row>
    <row r="65" spans="1:5" x14ac:dyDescent="0.25">
      <c r="A65" s="10" t="s">
        <v>8</v>
      </c>
      <c r="B65" s="14">
        <f>DWH!AA37</f>
        <v>1647</v>
      </c>
      <c r="C65" s="14">
        <f>DWH!AB37</f>
        <v>1503</v>
      </c>
      <c r="D65" s="14">
        <f t="shared" si="4"/>
        <v>144</v>
      </c>
      <c r="E65" s="23">
        <f t="shared" si="5"/>
        <v>9.6000000000000002E-2</v>
      </c>
    </row>
    <row r="66" spans="1:5" x14ac:dyDescent="0.25">
      <c r="A66" s="10" t="s">
        <v>9</v>
      </c>
      <c r="B66" s="14">
        <f>DWH!AA38</f>
        <v>888</v>
      </c>
      <c r="C66" s="14">
        <f>DWH!AB38</f>
        <v>816</v>
      </c>
      <c r="D66" s="14">
        <f t="shared" si="4"/>
        <v>72</v>
      </c>
      <c r="E66" s="23">
        <f t="shared" si="5"/>
        <v>8.7999999999999995E-2</v>
      </c>
    </row>
    <row r="67" spans="1:5" x14ac:dyDescent="0.25">
      <c r="A67" s="10" t="s">
        <v>10</v>
      </c>
      <c r="B67" s="14">
        <f>DWH!AA39</f>
        <v>3167</v>
      </c>
      <c r="C67" s="14">
        <f>DWH!AB39</f>
        <v>3196</v>
      </c>
      <c r="D67" s="14">
        <f t="shared" si="4"/>
        <v>-29</v>
      </c>
      <c r="E67" s="23">
        <f t="shared" si="5"/>
        <v>-8.9999999999999993E-3</v>
      </c>
    </row>
    <row r="68" spans="1:5" x14ac:dyDescent="0.25">
      <c r="A68" s="10" t="s">
        <v>11</v>
      </c>
      <c r="B68" s="14">
        <f>DWH!AA40</f>
        <v>1213</v>
      </c>
      <c r="C68" s="14">
        <f>DWH!AB40</f>
        <v>1255</v>
      </c>
      <c r="D68" s="14">
        <f t="shared" si="4"/>
        <v>-42</v>
      </c>
      <c r="E68" s="23">
        <f t="shared" si="5"/>
        <v>-3.3000000000000002E-2</v>
      </c>
    </row>
    <row r="69" spans="1:5" x14ac:dyDescent="0.25">
      <c r="A69" s="72" t="s">
        <v>12</v>
      </c>
      <c r="B69" s="11">
        <f>DWH!AA66</f>
        <v>816</v>
      </c>
      <c r="C69" s="11">
        <f>DWH!AB66</f>
        <v>944</v>
      </c>
      <c r="D69" s="14">
        <f t="shared" si="4"/>
        <v>-128</v>
      </c>
      <c r="E69" s="23">
        <f t="shared" si="5"/>
        <v>-0.13600000000000001</v>
      </c>
    </row>
    <row r="70" spans="1:5" ht="15.75" thickBot="1" x14ac:dyDescent="0.3">
      <c r="A70" s="72" t="s">
        <v>13</v>
      </c>
      <c r="B70" s="11">
        <f>DWH!AA67</f>
        <v>965</v>
      </c>
      <c r="C70" s="11">
        <f>DWH!AB67</f>
        <v>986</v>
      </c>
      <c r="D70" s="28">
        <f t="shared" si="4"/>
        <v>-21</v>
      </c>
      <c r="E70" s="29">
        <f t="shared" si="5"/>
        <v>-2.1000000000000001E-2</v>
      </c>
    </row>
    <row r="71" spans="1:5" ht="16.5" thickTop="1" thickBot="1" x14ac:dyDescent="0.3">
      <c r="A71" s="76" t="s">
        <v>17</v>
      </c>
      <c r="B71" s="22">
        <f>DWH!Z75</f>
        <v>180</v>
      </c>
      <c r="C71" s="22">
        <f>DWH!AA75</f>
        <v>159</v>
      </c>
      <c r="D71" s="22">
        <f t="shared" si="4"/>
        <v>21</v>
      </c>
      <c r="E71" s="24">
        <f t="shared" si="5"/>
        <v>0.13200000000000001</v>
      </c>
    </row>
    <row r="72" spans="1:5" ht="15.75" thickTop="1" x14ac:dyDescent="0.25">
      <c r="A72" s="72" t="s">
        <v>19</v>
      </c>
      <c r="B72" s="12">
        <f>DWH!AA108</f>
        <v>247</v>
      </c>
      <c r="C72" s="12">
        <f>DWH!AB108</f>
        <v>309</v>
      </c>
      <c r="D72" s="14">
        <f t="shared" si="4"/>
        <v>-62</v>
      </c>
      <c r="E72" s="23">
        <f t="shared" si="5"/>
        <v>-0.20100000000000001</v>
      </c>
    </row>
    <row r="73" spans="1:5" x14ac:dyDescent="0.25">
      <c r="A73" s="72" t="s">
        <v>20</v>
      </c>
      <c r="B73" s="12">
        <f>DWH!AA109</f>
        <v>1147</v>
      </c>
      <c r="C73" s="12">
        <f>DWH!AB109</f>
        <v>1368</v>
      </c>
      <c r="D73" s="14">
        <f t="shared" si="4"/>
        <v>-221</v>
      </c>
      <c r="E73" s="23">
        <f t="shared" si="5"/>
        <v>-0.16200000000000001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2194</v>
      </c>
      <c r="C8" s="14">
        <f>DWH!AD5</f>
        <v>2144</v>
      </c>
      <c r="D8" s="14">
        <f>B8-C8</f>
        <v>50</v>
      </c>
      <c r="E8" s="23">
        <f>D8/C8</f>
        <v>2.3E-2</v>
      </c>
      <c r="F8" s="1"/>
      <c r="G8" s="1"/>
    </row>
    <row r="9" spans="1:7" x14ac:dyDescent="0.25">
      <c r="A9" s="10" t="s">
        <v>3</v>
      </c>
      <c r="B9" s="14">
        <f>DWH!AC6</f>
        <v>191</v>
      </c>
      <c r="C9" s="14">
        <f>DWH!AD6</f>
        <v>220</v>
      </c>
      <c r="D9" s="14">
        <f t="shared" ref="D9:D28" si="0">B9-C9</f>
        <v>-29</v>
      </c>
      <c r="E9" s="23">
        <f t="shared" ref="E9:E28" si="1">D9/C9</f>
        <v>-0.13200000000000001</v>
      </c>
      <c r="F9" s="1"/>
      <c r="G9" s="1"/>
    </row>
    <row r="10" spans="1:7" x14ac:dyDescent="0.25">
      <c r="A10" s="10" t="s">
        <v>129</v>
      </c>
      <c r="B10" s="14">
        <f>DWH!AC7</f>
        <v>1344</v>
      </c>
      <c r="C10" s="14">
        <f>DWH!AD7</f>
        <v>1287</v>
      </c>
      <c r="D10" s="14">
        <f t="shared" si="0"/>
        <v>57</v>
      </c>
      <c r="E10" s="23">
        <f t="shared" si="1"/>
        <v>4.3999999999999997E-2</v>
      </c>
      <c r="F10" s="1"/>
      <c r="G10" s="1"/>
    </row>
    <row r="11" spans="1:7" x14ac:dyDescent="0.25">
      <c r="A11" s="10" t="s">
        <v>130</v>
      </c>
      <c r="B11" s="14">
        <f>DWH!AC8</f>
        <v>659</v>
      </c>
      <c r="C11" s="14">
        <f>DWH!AD8</f>
        <v>637</v>
      </c>
      <c r="D11" s="14">
        <f t="shared" si="0"/>
        <v>22</v>
      </c>
      <c r="E11" s="23">
        <f t="shared" si="1"/>
        <v>3.5000000000000003E-2</v>
      </c>
      <c r="F11" s="1"/>
      <c r="G11" s="1"/>
    </row>
    <row r="12" spans="1:7" x14ac:dyDescent="0.25">
      <c r="A12" s="10" t="s">
        <v>4</v>
      </c>
      <c r="B12" s="14">
        <f>DWH!AC9</f>
        <v>758</v>
      </c>
      <c r="C12" s="14">
        <f>DWH!AD9</f>
        <v>744</v>
      </c>
      <c r="D12" s="14">
        <f t="shared" si="0"/>
        <v>14</v>
      </c>
      <c r="E12" s="23">
        <f t="shared" si="1"/>
        <v>1.9E-2</v>
      </c>
      <c r="F12" s="1"/>
      <c r="G12" s="1"/>
    </row>
    <row r="13" spans="1:7" x14ac:dyDescent="0.25">
      <c r="A13" s="10" t="s">
        <v>5</v>
      </c>
      <c r="B13" s="14">
        <f>DWH!AC10</f>
        <v>1018</v>
      </c>
      <c r="C13" s="14">
        <f>DWH!AD10</f>
        <v>996</v>
      </c>
      <c r="D13" s="14">
        <f t="shared" si="0"/>
        <v>22</v>
      </c>
      <c r="E13" s="23">
        <f t="shared" si="1"/>
        <v>2.1999999999999999E-2</v>
      </c>
      <c r="F13" s="1"/>
      <c r="G13" s="1"/>
    </row>
    <row r="14" spans="1:7" x14ac:dyDescent="0.25">
      <c r="A14" s="10" t="s">
        <v>6</v>
      </c>
      <c r="B14" s="14">
        <f>DWH!AC11</f>
        <v>333</v>
      </c>
      <c r="C14" s="14">
        <f>DWH!AD11</f>
        <v>306</v>
      </c>
      <c r="D14" s="14">
        <f t="shared" si="0"/>
        <v>27</v>
      </c>
      <c r="E14" s="23">
        <f t="shared" si="1"/>
        <v>8.7999999999999995E-2</v>
      </c>
      <c r="F14" s="1"/>
      <c r="G14" s="1"/>
    </row>
    <row r="15" spans="1:7" x14ac:dyDescent="0.25">
      <c r="A15" s="10" t="s">
        <v>119</v>
      </c>
      <c r="B15" s="14">
        <f>DWH!AC12</f>
        <v>54</v>
      </c>
      <c r="C15" s="14">
        <f>DWH!AD12</f>
        <v>56</v>
      </c>
      <c r="D15" s="14">
        <f t="shared" si="0"/>
        <v>-2</v>
      </c>
      <c r="E15" s="23">
        <f t="shared" si="1"/>
        <v>-3.5999999999999997E-2</v>
      </c>
      <c r="F15" s="1"/>
      <c r="G15" s="1"/>
    </row>
    <row r="16" spans="1:7" x14ac:dyDescent="0.25">
      <c r="A16" s="10" t="s">
        <v>8</v>
      </c>
      <c r="B16" s="14">
        <f>DWH!AC13</f>
        <v>833</v>
      </c>
      <c r="C16" s="14">
        <f>DWH!AD13</f>
        <v>690</v>
      </c>
      <c r="D16" s="14">
        <f t="shared" si="0"/>
        <v>143</v>
      </c>
      <c r="E16" s="23">
        <f t="shared" si="1"/>
        <v>0.20699999999999999</v>
      </c>
      <c r="F16" s="1"/>
      <c r="G16" s="1"/>
    </row>
    <row r="17" spans="1:7" x14ac:dyDescent="0.25">
      <c r="A17" s="10" t="s">
        <v>9</v>
      </c>
      <c r="B17" s="14">
        <f>DWH!AC14</f>
        <v>411</v>
      </c>
      <c r="C17" s="14">
        <f>DWH!AD14</f>
        <v>322</v>
      </c>
      <c r="D17" s="14">
        <f t="shared" si="0"/>
        <v>89</v>
      </c>
      <c r="E17" s="23">
        <f t="shared" si="1"/>
        <v>0.27600000000000002</v>
      </c>
      <c r="F17" s="1"/>
      <c r="G17" s="1"/>
    </row>
    <row r="18" spans="1:7" x14ac:dyDescent="0.25">
      <c r="A18" s="10" t="s">
        <v>10</v>
      </c>
      <c r="B18" s="14">
        <f>DWH!AC15</f>
        <v>1291</v>
      </c>
      <c r="C18" s="14">
        <f>DWH!AD15</f>
        <v>1257</v>
      </c>
      <c r="D18" s="14">
        <f t="shared" si="0"/>
        <v>34</v>
      </c>
      <c r="E18" s="23">
        <f t="shared" si="1"/>
        <v>2.7E-2</v>
      </c>
      <c r="F18" s="1"/>
      <c r="G18" s="1"/>
    </row>
    <row r="19" spans="1:7" x14ac:dyDescent="0.25">
      <c r="A19" s="10" t="s">
        <v>11</v>
      </c>
      <c r="B19" s="14">
        <f>DWH!AC16</f>
        <v>542</v>
      </c>
      <c r="C19" s="14">
        <f>DWH!AD16</f>
        <v>465</v>
      </c>
      <c r="D19" s="14">
        <f t="shared" si="0"/>
        <v>77</v>
      </c>
      <c r="E19" s="23">
        <f t="shared" si="1"/>
        <v>0.16600000000000001</v>
      </c>
      <c r="F19" s="1"/>
      <c r="G19" s="1"/>
    </row>
    <row r="20" spans="1:7" x14ac:dyDescent="0.25">
      <c r="A20" s="72" t="s">
        <v>12</v>
      </c>
      <c r="B20" s="11">
        <f>DWH!AC62</f>
        <v>388</v>
      </c>
      <c r="C20" s="11">
        <f>DWH!AD62</f>
        <v>487</v>
      </c>
      <c r="D20" s="14">
        <f t="shared" si="0"/>
        <v>-99</v>
      </c>
      <c r="E20" s="23">
        <f t="shared" si="1"/>
        <v>-0.20300000000000001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515</v>
      </c>
      <c r="C21" s="17">
        <f>DWH!AD63</f>
        <v>493</v>
      </c>
      <c r="D21" s="28">
        <f t="shared" si="0"/>
        <v>22</v>
      </c>
      <c r="E21" s="29">
        <f t="shared" si="1"/>
        <v>4.4999999999999998E-2</v>
      </c>
      <c r="F21" s="1"/>
      <c r="G21" s="1"/>
    </row>
    <row r="22" spans="1:7" ht="15.75" thickTop="1" x14ac:dyDescent="0.25">
      <c r="A22" s="71" t="s">
        <v>92</v>
      </c>
      <c r="B22" s="19">
        <f>DWH!AB89</f>
        <v>256</v>
      </c>
      <c r="C22" s="19">
        <f>DWH!AC89</f>
        <v>284</v>
      </c>
      <c r="D22" s="19">
        <f t="shared" si="0"/>
        <v>-28</v>
      </c>
      <c r="E22" s="70">
        <f t="shared" si="1"/>
        <v>-9.9000000000000005E-2</v>
      </c>
      <c r="F22" s="1"/>
      <c r="G22" s="1"/>
    </row>
    <row r="23" spans="1:7" x14ac:dyDescent="0.25">
      <c r="A23" s="72" t="s">
        <v>15</v>
      </c>
      <c r="B23" s="11">
        <f>DWH!AB96</f>
        <v>116</v>
      </c>
      <c r="C23" s="11">
        <f>DWH!AC96</f>
        <v>114</v>
      </c>
      <c r="D23" s="14">
        <f t="shared" si="0"/>
        <v>2</v>
      </c>
      <c r="E23" s="23">
        <f t="shared" si="1"/>
        <v>1.7999999999999999E-2</v>
      </c>
      <c r="F23" s="1"/>
      <c r="G23" s="1"/>
    </row>
    <row r="24" spans="1:7" ht="15.75" thickBot="1" x14ac:dyDescent="0.3">
      <c r="A24" s="73" t="s">
        <v>16</v>
      </c>
      <c r="B24" s="17">
        <f>DWH!AB97</f>
        <v>142</v>
      </c>
      <c r="C24" s="17">
        <f>DWH!AC97</f>
        <v>142</v>
      </c>
      <c r="D24" s="28">
        <f t="shared" si="0"/>
        <v>0</v>
      </c>
      <c r="E24" s="29">
        <f t="shared" si="1"/>
        <v>0</v>
      </c>
      <c r="F24" s="1"/>
      <c r="G24" s="1"/>
    </row>
    <row r="25" spans="1:7" ht="15.75" thickTop="1" x14ac:dyDescent="0.25">
      <c r="A25" s="71" t="s">
        <v>17</v>
      </c>
      <c r="B25" s="19">
        <f>DWH!AB73</f>
        <v>50</v>
      </c>
      <c r="C25" s="19">
        <f>DWH!AC73</f>
        <v>67</v>
      </c>
      <c r="D25" s="19">
        <f t="shared" si="0"/>
        <v>-17</v>
      </c>
      <c r="E25" s="70">
        <f t="shared" si="1"/>
        <v>-0.254</v>
      </c>
    </row>
    <row r="26" spans="1:7" ht="15.75" thickBot="1" x14ac:dyDescent="0.3">
      <c r="A26" s="74" t="s">
        <v>18</v>
      </c>
      <c r="B26" s="17">
        <f>DWH!AB82</f>
        <v>14</v>
      </c>
      <c r="C26" s="17">
        <f>DWH!AC82</f>
        <v>27</v>
      </c>
      <c r="D26" s="28">
        <f t="shared" si="0"/>
        <v>-13</v>
      </c>
      <c r="E26" s="29">
        <f t="shared" si="1"/>
        <v>-0.48099999999999998</v>
      </c>
    </row>
    <row r="27" spans="1:7" ht="15.75" thickTop="1" x14ac:dyDescent="0.25">
      <c r="A27" s="75" t="s">
        <v>19</v>
      </c>
      <c r="B27" s="69">
        <f>DWH!AC104</f>
        <v>128</v>
      </c>
      <c r="C27" s="69">
        <f>DWH!AD104</f>
        <v>153</v>
      </c>
      <c r="D27" s="19">
        <f t="shared" si="0"/>
        <v>-25</v>
      </c>
      <c r="E27" s="70">
        <f t="shared" si="1"/>
        <v>-0.16300000000000001</v>
      </c>
    </row>
    <row r="28" spans="1:7" x14ac:dyDescent="0.25">
      <c r="A28" s="72" t="s">
        <v>20</v>
      </c>
      <c r="B28" s="20">
        <f>DWH!AC105</f>
        <v>578</v>
      </c>
      <c r="C28" s="20">
        <f>DWH!AD105</f>
        <v>593</v>
      </c>
      <c r="D28" s="14">
        <f t="shared" si="0"/>
        <v>-15</v>
      </c>
      <c r="E28" s="23">
        <f t="shared" si="1"/>
        <v>-2.5000000000000001E-2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956</v>
      </c>
      <c r="C35" s="14">
        <f>DWH!AD17</f>
        <v>928</v>
      </c>
      <c r="D35" s="14">
        <f>B35-C35</f>
        <v>28</v>
      </c>
      <c r="E35" s="23">
        <f>D35/C35</f>
        <v>0.03</v>
      </c>
    </row>
    <row r="36" spans="1:7" x14ac:dyDescent="0.25">
      <c r="A36" s="10" t="s">
        <v>3</v>
      </c>
      <c r="B36" s="14">
        <f>DWH!AC18</f>
        <v>94</v>
      </c>
      <c r="C36" s="14">
        <f>DWH!AD18</f>
        <v>84</v>
      </c>
      <c r="D36" s="14">
        <f t="shared" ref="D36:D51" si="2">B36-C36</f>
        <v>10</v>
      </c>
      <c r="E36" s="23">
        <f t="shared" ref="E36:E51" si="3">D36/C36</f>
        <v>0.11899999999999999</v>
      </c>
    </row>
    <row r="37" spans="1:7" x14ac:dyDescent="0.25">
      <c r="A37" s="10" t="s">
        <v>129</v>
      </c>
      <c r="B37" s="14">
        <f>DWH!AC19</f>
        <v>597</v>
      </c>
      <c r="C37" s="14">
        <f>DWH!AD19</f>
        <v>600</v>
      </c>
      <c r="D37" s="14">
        <f t="shared" si="2"/>
        <v>-3</v>
      </c>
      <c r="E37" s="23">
        <f t="shared" si="3"/>
        <v>-5.0000000000000001E-3</v>
      </c>
    </row>
    <row r="38" spans="1:7" x14ac:dyDescent="0.25">
      <c r="A38" s="10" t="s">
        <v>130</v>
      </c>
      <c r="B38" s="14">
        <f>DWH!AC20</f>
        <v>265</v>
      </c>
      <c r="C38" s="14">
        <f>DWH!AD20</f>
        <v>244</v>
      </c>
      <c r="D38" s="14">
        <f t="shared" si="2"/>
        <v>21</v>
      </c>
      <c r="E38" s="23">
        <f t="shared" si="3"/>
        <v>8.5999999999999993E-2</v>
      </c>
    </row>
    <row r="39" spans="1:7" x14ac:dyDescent="0.25">
      <c r="A39" s="10" t="s">
        <v>4</v>
      </c>
      <c r="B39" s="14">
        <f>DWH!AC21</f>
        <v>304</v>
      </c>
      <c r="C39" s="14">
        <f>DWH!AD21</f>
        <v>285</v>
      </c>
      <c r="D39" s="14">
        <f t="shared" si="2"/>
        <v>19</v>
      </c>
      <c r="E39" s="23">
        <f t="shared" si="3"/>
        <v>6.7000000000000004E-2</v>
      </c>
    </row>
    <row r="40" spans="1:7" x14ac:dyDescent="0.25">
      <c r="A40" s="10" t="s">
        <v>48</v>
      </c>
      <c r="B40" s="14">
        <f>DWH!AC22</f>
        <v>503</v>
      </c>
      <c r="C40" s="14">
        <f>DWH!AD22</f>
        <v>490</v>
      </c>
      <c r="D40" s="14">
        <f t="shared" si="2"/>
        <v>13</v>
      </c>
      <c r="E40" s="23">
        <f t="shared" si="3"/>
        <v>2.7E-2</v>
      </c>
    </row>
    <row r="41" spans="1:7" x14ac:dyDescent="0.25">
      <c r="A41" s="10" t="s">
        <v>6</v>
      </c>
      <c r="B41" s="14">
        <f>DWH!AC23</f>
        <v>140</v>
      </c>
      <c r="C41" s="14">
        <f>DWH!AD23</f>
        <v>112</v>
      </c>
      <c r="D41" s="14">
        <f t="shared" si="2"/>
        <v>28</v>
      </c>
      <c r="E41" s="23">
        <f t="shared" si="3"/>
        <v>0.25</v>
      </c>
    </row>
    <row r="42" spans="1:7" x14ac:dyDescent="0.25">
      <c r="A42" s="10" t="s">
        <v>119</v>
      </c>
      <c r="B42" s="14">
        <f>DWH!AC24</f>
        <v>28</v>
      </c>
      <c r="C42" s="14">
        <f>DWH!AD24</f>
        <v>18</v>
      </c>
      <c r="D42" s="14">
        <f t="shared" si="2"/>
        <v>10</v>
      </c>
      <c r="E42" s="23">
        <f t="shared" si="3"/>
        <v>0.55600000000000005</v>
      </c>
    </row>
    <row r="43" spans="1:7" x14ac:dyDescent="0.25">
      <c r="A43" s="10" t="s">
        <v>8</v>
      </c>
      <c r="B43" s="14">
        <f>DWH!AC25</f>
        <v>329</v>
      </c>
      <c r="C43" s="14">
        <f>DWH!AD25</f>
        <v>257</v>
      </c>
      <c r="D43" s="14">
        <f t="shared" si="2"/>
        <v>72</v>
      </c>
      <c r="E43" s="23">
        <f t="shared" si="3"/>
        <v>0.28000000000000003</v>
      </c>
    </row>
    <row r="44" spans="1:7" x14ac:dyDescent="0.25">
      <c r="A44" s="10" t="s">
        <v>9</v>
      </c>
      <c r="B44" s="14">
        <f>DWH!AC26</f>
        <v>150</v>
      </c>
      <c r="C44" s="14">
        <f>DWH!AD26</f>
        <v>97</v>
      </c>
      <c r="D44" s="14">
        <f t="shared" si="2"/>
        <v>53</v>
      </c>
      <c r="E44" s="23">
        <f t="shared" si="3"/>
        <v>0.54600000000000004</v>
      </c>
    </row>
    <row r="45" spans="1:7" x14ac:dyDescent="0.25">
      <c r="A45" s="10" t="s">
        <v>10</v>
      </c>
      <c r="B45" s="14">
        <f>DWH!AC27</f>
        <v>630</v>
      </c>
      <c r="C45" s="14">
        <f>DWH!AD27</f>
        <v>606</v>
      </c>
      <c r="D45" s="14">
        <f t="shared" si="2"/>
        <v>24</v>
      </c>
      <c r="E45" s="23">
        <f t="shared" si="3"/>
        <v>0.04</v>
      </c>
    </row>
    <row r="46" spans="1:7" x14ac:dyDescent="0.25">
      <c r="A46" s="10" t="s">
        <v>11</v>
      </c>
      <c r="B46" s="14">
        <f>DWH!AC28</f>
        <v>228</v>
      </c>
      <c r="C46" s="14">
        <f>DWH!AD28</f>
        <v>183</v>
      </c>
      <c r="D46" s="14">
        <f t="shared" si="2"/>
        <v>45</v>
      </c>
      <c r="E46" s="23">
        <f t="shared" si="3"/>
        <v>0.246</v>
      </c>
    </row>
    <row r="47" spans="1:7" x14ac:dyDescent="0.25">
      <c r="A47" s="72" t="s">
        <v>12</v>
      </c>
      <c r="B47" s="11">
        <f>DWH!AC64</f>
        <v>158</v>
      </c>
      <c r="C47" s="11">
        <f>DWH!AD64</f>
        <v>213</v>
      </c>
      <c r="D47" s="14">
        <f t="shared" si="2"/>
        <v>-55</v>
      </c>
      <c r="E47" s="23">
        <f t="shared" si="3"/>
        <v>-0.25800000000000001</v>
      </c>
    </row>
    <row r="48" spans="1:7" ht="15.75" thickBot="1" x14ac:dyDescent="0.3">
      <c r="A48" s="72" t="s">
        <v>13</v>
      </c>
      <c r="B48" s="17">
        <f>DWH!AC65</f>
        <v>269</v>
      </c>
      <c r="C48" s="17">
        <f>DWH!AD65</f>
        <v>252</v>
      </c>
      <c r="D48" s="28">
        <f t="shared" si="2"/>
        <v>17</v>
      </c>
      <c r="E48" s="29">
        <f t="shared" si="3"/>
        <v>6.7000000000000004E-2</v>
      </c>
    </row>
    <row r="49" spans="1:7" ht="16.5" thickTop="1" thickBot="1" x14ac:dyDescent="0.3">
      <c r="A49" s="76" t="s">
        <v>17</v>
      </c>
      <c r="B49" s="22">
        <f>DWH!AB74</f>
        <v>21</v>
      </c>
      <c r="C49" s="22">
        <f>DWH!AC74</f>
        <v>27</v>
      </c>
      <c r="D49" s="22">
        <f t="shared" si="2"/>
        <v>-6</v>
      </c>
      <c r="E49" s="24">
        <f t="shared" si="3"/>
        <v>-0.222</v>
      </c>
    </row>
    <row r="50" spans="1:7" ht="15.75" thickTop="1" x14ac:dyDescent="0.25">
      <c r="A50" s="72" t="s">
        <v>19</v>
      </c>
      <c r="B50" s="20">
        <f>DWH!AC106</f>
        <v>69</v>
      </c>
      <c r="C50" s="20">
        <f>DWH!AD106</f>
        <v>81</v>
      </c>
      <c r="D50" s="14">
        <f t="shared" si="2"/>
        <v>-12</v>
      </c>
      <c r="E50" s="23">
        <f t="shared" si="3"/>
        <v>-0.14799999999999999</v>
      </c>
    </row>
    <row r="51" spans="1:7" x14ac:dyDescent="0.25">
      <c r="A51" s="72" t="s">
        <v>20</v>
      </c>
      <c r="B51" s="12">
        <f>DWH!AC107</f>
        <v>322</v>
      </c>
      <c r="C51" s="12">
        <f>DWH!AD107</f>
        <v>306</v>
      </c>
      <c r="D51" s="14">
        <f t="shared" si="2"/>
        <v>16</v>
      </c>
      <c r="E51" s="23">
        <f t="shared" si="3"/>
        <v>5.1999999999999998E-2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1238</v>
      </c>
      <c r="C57" s="14">
        <f>DWH!AD29</f>
        <v>1216</v>
      </c>
      <c r="D57" s="14">
        <f>B57-C57</f>
        <v>22</v>
      </c>
      <c r="E57" s="23">
        <f>D57/C57</f>
        <v>1.7999999999999999E-2</v>
      </c>
    </row>
    <row r="58" spans="1:7" x14ac:dyDescent="0.25">
      <c r="A58" s="10" t="s">
        <v>3</v>
      </c>
      <c r="B58" s="14">
        <f>DWH!AC30</f>
        <v>97</v>
      </c>
      <c r="C58" s="14">
        <f>DWH!AD30</f>
        <v>136</v>
      </c>
      <c r="D58" s="14">
        <f t="shared" ref="D58:D73" si="4">B58-C58</f>
        <v>-39</v>
      </c>
      <c r="E58" s="23">
        <f t="shared" ref="E58:E73" si="5">D58/C58</f>
        <v>-0.28699999999999998</v>
      </c>
    </row>
    <row r="59" spans="1:7" x14ac:dyDescent="0.25">
      <c r="A59" s="10" t="s">
        <v>129</v>
      </c>
      <c r="B59" s="14">
        <f>DWH!AC31</f>
        <v>747</v>
      </c>
      <c r="C59" s="14">
        <f>DWH!AD31</f>
        <v>687</v>
      </c>
      <c r="D59" s="14">
        <f t="shared" si="4"/>
        <v>60</v>
      </c>
      <c r="E59" s="23">
        <f t="shared" si="5"/>
        <v>8.6999999999999994E-2</v>
      </c>
    </row>
    <row r="60" spans="1:7" x14ac:dyDescent="0.25">
      <c r="A60" s="10" t="s">
        <v>130</v>
      </c>
      <c r="B60" s="14">
        <f>DWH!AC32</f>
        <v>394</v>
      </c>
      <c r="C60" s="14">
        <f>DWH!AD32</f>
        <v>393</v>
      </c>
      <c r="D60" s="14">
        <f t="shared" si="4"/>
        <v>1</v>
      </c>
      <c r="E60" s="23">
        <f t="shared" si="5"/>
        <v>3.0000000000000001E-3</v>
      </c>
    </row>
    <row r="61" spans="1:7" x14ac:dyDescent="0.25">
      <c r="A61" s="10" t="s">
        <v>4</v>
      </c>
      <c r="B61" s="14">
        <f>DWH!AC33</f>
        <v>454</v>
      </c>
      <c r="C61" s="14">
        <f>DWH!AD33</f>
        <v>459</v>
      </c>
      <c r="D61" s="14">
        <f t="shared" si="4"/>
        <v>-5</v>
      </c>
      <c r="E61" s="23">
        <f t="shared" si="5"/>
        <v>-1.0999999999999999E-2</v>
      </c>
    </row>
    <row r="62" spans="1:7" x14ac:dyDescent="0.25">
      <c r="A62" s="10" t="s">
        <v>5</v>
      </c>
      <c r="B62" s="14">
        <f>DWH!AC34</f>
        <v>515</v>
      </c>
      <c r="C62" s="14">
        <f>DWH!AD34</f>
        <v>506</v>
      </c>
      <c r="D62" s="14">
        <f t="shared" si="4"/>
        <v>9</v>
      </c>
      <c r="E62" s="23">
        <f t="shared" si="5"/>
        <v>1.7999999999999999E-2</v>
      </c>
    </row>
    <row r="63" spans="1:7" x14ac:dyDescent="0.25">
      <c r="A63" s="10" t="s">
        <v>6</v>
      </c>
      <c r="B63" s="14">
        <f>DWH!AC35</f>
        <v>193</v>
      </c>
      <c r="C63" s="14">
        <f>DWH!AD35</f>
        <v>194</v>
      </c>
      <c r="D63" s="14">
        <f t="shared" si="4"/>
        <v>-1</v>
      </c>
      <c r="E63" s="23">
        <f t="shared" si="5"/>
        <v>-5.0000000000000001E-3</v>
      </c>
    </row>
    <row r="64" spans="1:7" x14ac:dyDescent="0.25">
      <c r="A64" s="10" t="s">
        <v>119</v>
      </c>
      <c r="B64" s="14">
        <f>DWH!AC36</f>
        <v>26</v>
      </c>
      <c r="C64" s="14">
        <f>DWH!AD36</f>
        <v>38</v>
      </c>
      <c r="D64" s="14">
        <f t="shared" si="4"/>
        <v>-12</v>
      </c>
      <c r="E64" s="23">
        <f t="shared" si="5"/>
        <v>-0.316</v>
      </c>
    </row>
    <row r="65" spans="1:5" x14ac:dyDescent="0.25">
      <c r="A65" s="10" t="s">
        <v>8</v>
      </c>
      <c r="B65" s="14">
        <f>DWH!AC37</f>
        <v>504</v>
      </c>
      <c r="C65" s="14">
        <f>DWH!AD37</f>
        <v>433</v>
      </c>
      <c r="D65" s="14">
        <f t="shared" si="4"/>
        <v>71</v>
      </c>
      <c r="E65" s="23">
        <f t="shared" si="5"/>
        <v>0.16400000000000001</v>
      </c>
    </row>
    <row r="66" spans="1:5" x14ac:dyDescent="0.25">
      <c r="A66" s="10" t="s">
        <v>9</v>
      </c>
      <c r="B66" s="14">
        <f>DWH!AC38</f>
        <v>261</v>
      </c>
      <c r="C66" s="14">
        <f>DWH!AD38</f>
        <v>225</v>
      </c>
      <c r="D66" s="14">
        <f t="shared" si="4"/>
        <v>36</v>
      </c>
      <c r="E66" s="23">
        <f t="shared" si="5"/>
        <v>0.16</v>
      </c>
    </row>
    <row r="67" spans="1:5" x14ac:dyDescent="0.25">
      <c r="A67" s="10" t="s">
        <v>10</v>
      </c>
      <c r="B67" s="14">
        <f>DWH!AC39</f>
        <v>661</v>
      </c>
      <c r="C67" s="14">
        <f>DWH!AD39</f>
        <v>651</v>
      </c>
      <c r="D67" s="14">
        <f t="shared" si="4"/>
        <v>10</v>
      </c>
      <c r="E67" s="23">
        <f t="shared" si="5"/>
        <v>1.4999999999999999E-2</v>
      </c>
    </row>
    <row r="68" spans="1:5" x14ac:dyDescent="0.25">
      <c r="A68" s="10" t="s">
        <v>11</v>
      </c>
      <c r="B68" s="14">
        <f>DWH!AC40</f>
        <v>314</v>
      </c>
      <c r="C68" s="14">
        <f>DWH!AD40</f>
        <v>282</v>
      </c>
      <c r="D68" s="14">
        <f t="shared" si="4"/>
        <v>32</v>
      </c>
      <c r="E68" s="23">
        <f t="shared" si="5"/>
        <v>0.113</v>
      </c>
    </row>
    <row r="69" spans="1:5" x14ac:dyDescent="0.25">
      <c r="A69" s="72" t="s">
        <v>12</v>
      </c>
      <c r="B69" s="11">
        <f>DWH!AC66</f>
        <v>230</v>
      </c>
      <c r="C69" s="11">
        <f>DWH!AD66</f>
        <v>274</v>
      </c>
      <c r="D69" s="14">
        <f t="shared" si="4"/>
        <v>-44</v>
      </c>
      <c r="E69" s="23">
        <f t="shared" si="5"/>
        <v>-0.161</v>
      </c>
    </row>
    <row r="70" spans="1:5" ht="15.75" thickBot="1" x14ac:dyDescent="0.3">
      <c r="A70" s="72" t="s">
        <v>13</v>
      </c>
      <c r="B70" s="11">
        <f>DWH!AC67</f>
        <v>246</v>
      </c>
      <c r="C70" s="11">
        <f>DWH!AD67</f>
        <v>241</v>
      </c>
      <c r="D70" s="28">
        <f t="shared" si="4"/>
        <v>5</v>
      </c>
      <c r="E70" s="29">
        <f t="shared" si="5"/>
        <v>2.1000000000000001E-2</v>
      </c>
    </row>
    <row r="71" spans="1:5" ht="16.5" thickTop="1" thickBot="1" x14ac:dyDescent="0.3">
      <c r="A71" s="76" t="s">
        <v>17</v>
      </c>
      <c r="B71" s="22">
        <f>DWH!AB75</f>
        <v>29</v>
      </c>
      <c r="C71" s="22">
        <f>DWH!AC75</f>
        <v>40</v>
      </c>
      <c r="D71" s="22">
        <f t="shared" si="4"/>
        <v>-11</v>
      </c>
      <c r="E71" s="24">
        <f t="shared" si="5"/>
        <v>-0.27500000000000002</v>
      </c>
    </row>
    <row r="72" spans="1:5" ht="15.75" thickTop="1" x14ac:dyDescent="0.25">
      <c r="A72" s="72" t="s">
        <v>19</v>
      </c>
      <c r="B72" s="12">
        <f>DWH!AC108</f>
        <v>59</v>
      </c>
      <c r="C72" s="12">
        <f>DWH!AD108</f>
        <v>72</v>
      </c>
      <c r="D72" s="14">
        <f t="shared" si="4"/>
        <v>-13</v>
      </c>
      <c r="E72" s="23">
        <f t="shared" si="5"/>
        <v>-0.18099999999999999</v>
      </c>
    </row>
    <row r="73" spans="1:5" x14ac:dyDescent="0.25">
      <c r="A73" s="72" t="s">
        <v>20</v>
      </c>
      <c r="B73" s="12">
        <f>DWH!AC109</f>
        <v>256</v>
      </c>
      <c r="C73" s="12">
        <f>DWH!AD109</f>
        <v>287</v>
      </c>
      <c r="D73" s="14">
        <f t="shared" si="4"/>
        <v>-31</v>
      </c>
      <c r="E73" s="23">
        <f t="shared" si="5"/>
        <v>-0.108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5347</v>
      </c>
      <c r="C8" s="14">
        <f>DWH!AF5</f>
        <v>4966</v>
      </c>
      <c r="D8" s="14">
        <f>B8-C8</f>
        <v>381</v>
      </c>
      <c r="E8" s="23">
        <f>D8/C8</f>
        <v>7.6999999999999999E-2</v>
      </c>
      <c r="F8" s="1"/>
      <c r="G8" s="1"/>
    </row>
    <row r="9" spans="1:7" x14ac:dyDescent="0.25">
      <c r="A9" s="10" t="s">
        <v>3</v>
      </c>
      <c r="B9" s="14">
        <f>DWH!AE6</f>
        <v>523</v>
      </c>
      <c r="C9" s="14">
        <f>DWH!AF6</f>
        <v>465</v>
      </c>
      <c r="D9" s="14">
        <f t="shared" ref="D9:D28" si="0">B9-C9</f>
        <v>58</v>
      </c>
      <c r="E9" s="23">
        <f t="shared" ref="E9:E28" si="1">D9/C9</f>
        <v>0.125</v>
      </c>
      <c r="F9" s="1"/>
      <c r="G9" s="1"/>
    </row>
    <row r="10" spans="1:7" x14ac:dyDescent="0.25">
      <c r="A10" s="10" t="s">
        <v>129</v>
      </c>
      <c r="B10" s="14">
        <f>DWH!AE7</f>
        <v>3343</v>
      </c>
      <c r="C10" s="14">
        <f>DWH!AF7</f>
        <v>3140</v>
      </c>
      <c r="D10" s="14">
        <f t="shared" si="0"/>
        <v>203</v>
      </c>
      <c r="E10" s="23">
        <f t="shared" si="1"/>
        <v>6.5000000000000002E-2</v>
      </c>
      <c r="F10" s="1"/>
      <c r="G10" s="1"/>
    </row>
    <row r="11" spans="1:7" x14ac:dyDescent="0.25">
      <c r="A11" s="10" t="s">
        <v>130</v>
      </c>
      <c r="B11" s="14">
        <f>DWH!AE8</f>
        <v>1481</v>
      </c>
      <c r="C11" s="14">
        <f>DWH!AF8</f>
        <v>1361</v>
      </c>
      <c r="D11" s="14">
        <f t="shared" si="0"/>
        <v>120</v>
      </c>
      <c r="E11" s="23">
        <f t="shared" si="1"/>
        <v>8.7999999999999995E-2</v>
      </c>
      <c r="F11" s="1"/>
      <c r="G11" s="1"/>
    </row>
    <row r="12" spans="1:7" x14ac:dyDescent="0.25">
      <c r="A12" s="10" t="s">
        <v>4</v>
      </c>
      <c r="B12" s="14">
        <f>DWH!AE9</f>
        <v>2279</v>
      </c>
      <c r="C12" s="14">
        <f>DWH!AF9</f>
        <v>2189</v>
      </c>
      <c r="D12" s="14">
        <f t="shared" si="0"/>
        <v>90</v>
      </c>
      <c r="E12" s="23">
        <f t="shared" si="1"/>
        <v>4.1000000000000002E-2</v>
      </c>
      <c r="F12" s="1"/>
      <c r="G12" s="1"/>
    </row>
    <row r="13" spans="1:7" x14ac:dyDescent="0.25">
      <c r="A13" s="10" t="s">
        <v>5</v>
      </c>
      <c r="B13" s="14">
        <f>DWH!AE10</f>
        <v>2654</v>
      </c>
      <c r="C13" s="14">
        <f>DWH!AF10</f>
        <v>2555</v>
      </c>
      <c r="D13" s="14">
        <f t="shared" si="0"/>
        <v>99</v>
      </c>
      <c r="E13" s="23">
        <f t="shared" si="1"/>
        <v>3.9E-2</v>
      </c>
      <c r="F13" s="1"/>
      <c r="G13" s="1"/>
    </row>
    <row r="14" spans="1:7" x14ac:dyDescent="0.25">
      <c r="A14" s="10" t="s">
        <v>6</v>
      </c>
      <c r="B14" s="14">
        <f>DWH!AE11</f>
        <v>851</v>
      </c>
      <c r="C14" s="14">
        <f>DWH!AF11</f>
        <v>723</v>
      </c>
      <c r="D14" s="14">
        <f t="shared" si="0"/>
        <v>128</v>
      </c>
      <c r="E14" s="23">
        <f t="shared" si="1"/>
        <v>0.17699999999999999</v>
      </c>
      <c r="F14" s="1"/>
      <c r="G14" s="1"/>
    </row>
    <row r="15" spans="1:7" x14ac:dyDescent="0.25">
      <c r="A15" s="10" t="s">
        <v>119</v>
      </c>
      <c r="B15" s="14">
        <f>DWH!AE12</f>
        <v>114</v>
      </c>
      <c r="C15" s="14">
        <f>DWH!AF12</f>
        <v>106</v>
      </c>
      <c r="D15" s="14">
        <f t="shared" si="0"/>
        <v>8</v>
      </c>
      <c r="E15" s="23">
        <f t="shared" si="1"/>
        <v>7.4999999999999997E-2</v>
      </c>
      <c r="F15" s="1"/>
      <c r="G15" s="1"/>
    </row>
    <row r="16" spans="1:7" x14ac:dyDescent="0.25">
      <c r="A16" s="10" t="s">
        <v>8</v>
      </c>
      <c r="B16" s="14">
        <f>DWH!AE13</f>
        <v>2037</v>
      </c>
      <c r="C16" s="14">
        <f>DWH!AF13</f>
        <v>1603</v>
      </c>
      <c r="D16" s="14">
        <f t="shared" si="0"/>
        <v>434</v>
      </c>
      <c r="E16" s="23">
        <f t="shared" si="1"/>
        <v>0.27100000000000002</v>
      </c>
      <c r="F16" s="1"/>
      <c r="G16" s="1"/>
    </row>
    <row r="17" spans="1:7" x14ac:dyDescent="0.25">
      <c r="A17" s="10" t="s">
        <v>9</v>
      </c>
      <c r="B17" s="14">
        <f>DWH!AE14</f>
        <v>1003</v>
      </c>
      <c r="C17" s="14">
        <f>DWH!AF14</f>
        <v>763</v>
      </c>
      <c r="D17" s="14">
        <f t="shared" si="0"/>
        <v>240</v>
      </c>
      <c r="E17" s="23">
        <f t="shared" si="1"/>
        <v>0.315</v>
      </c>
      <c r="F17" s="1"/>
      <c r="G17" s="1"/>
    </row>
    <row r="18" spans="1:7" x14ac:dyDescent="0.25">
      <c r="A18" s="10" t="s">
        <v>10</v>
      </c>
      <c r="B18" s="14">
        <f>DWH!AE15</f>
        <v>3489</v>
      </c>
      <c r="C18" s="14">
        <f>DWH!AF15</f>
        <v>3358</v>
      </c>
      <c r="D18" s="14">
        <f t="shared" si="0"/>
        <v>131</v>
      </c>
      <c r="E18" s="23">
        <f t="shared" si="1"/>
        <v>3.9E-2</v>
      </c>
      <c r="F18" s="1"/>
      <c r="G18" s="1"/>
    </row>
    <row r="19" spans="1:7" x14ac:dyDescent="0.25">
      <c r="A19" s="10" t="s">
        <v>11</v>
      </c>
      <c r="B19" s="14">
        <f>DWH!AE16</f>
        <v>1414</v>
      </c>
      <c r="C19" s="14">
        <f>DWH!AF16</f>
        <v>1290</v>
      </c>
      <c r="D19" s="14">
        <f t="shared" si="0"/>
        <v>124</v>
      </c>
      <c r="E19" s="23">
        <f t="shared" si="1"/>
        <v>9.6000000000000002E-2</v>
      </c>
      <c r="F19" s="1"/>
      <c r="G19" s="1"/>
    </row>
    <row r="20" spans="1:7" x14ac:dyDescent="0.25">
      <c r="A20" s="72" t="s">
        <v>12</v>
      </c>
      <c r="B20" s="11">
        <f>DWH!AE62</f>
        <v>1027</v>
      </c>
      <c r="C20" s="11">
        <f>DWH!AF62</f>
        <v>1127</v>
      </c>
      <c r="D20" s="14">
        <f t="shared" si="0"/>
        <v>-100</v>
      </c>
      <c r="E20" s="23">
        <f t="shared" si="1"/>
        <v>-8.8999999999999996E-2</v>
      </c>
      <c r="F20" s="1"/>
      <c r="G20" s="1"/>
    </row>
    <row r="21" spans="1:7" ht="15.75" thickBot="1" x14ac:dyDescent="0.3">
      <c r="A21" s="73" t="s">
        <v>13</v>
      </c>
      <c r="B21" s="17">
        <f>DWH!AE63</f>
        <v>1199</v>
      </c>
      <c r="C21" s="17">
        <f>DWH!AF63</f>
        <v>1219</v>
      </c>
      <c r="D21" s="28">
        <f t="shared" si="0"/>
        <v>-20</v>
      </c>
      <c r="E21" s="29">
        <f t="shared" si="1"/>
        <v>-1.6E-2</v>
      </c>
      <c r="F21" s="1"/>
      <c r="G21" s="1"/>
    </row>
    <row r="22" spans="1:7" ht="15.75" thickTop="1" x14ac:dyDescent="0.25">
      <c r="A22" s="71" t="s">
        <v>92</v>
      </c>
      <c r="B22" s="19">
        <f>DWH!AD89</f>
        <v>251</v>
      </c>
      <c r="C22" s="19">
        <f>DWH!AE89</f>
        <v>321</v>
      </c>
      <c r="D22" s="19">
        <f t="shared" si="0"/>
        <v>-70</v>
      </c>
      <c r="E22" s="70">
        <f t="shared" si="1"/>
        <v>-0.218</v>
      </c>
      <c r="F22" s="1"/>
      <c r="G22" s="1"/>
    </row>
    <row r="23" spans="1:7" x14ac:dyDescent="0.25">
      <c r="A23" s="72" t="s">
        <v>15</v>
      </c>
      <c r="B23" s="11">
        <f>DWH!AD96</f>
        <v>166</v>
      </c>
      <c r="C23" s="11">
        <f>DWH!AE96</f>
        <v>113</v>
      </c>
      <c r="D23" s="14">
        <f t="shared" si="0"/>
        <v>53</v>
      </c>
      <c r="E23" s="23">
        <f t="shared" si="1"/>
        <v>0.46899999999999997</v>
      </c>
      <c r="F23" s="1"/>
      <c r="G23" s="1"/>
    </row>
    <row r="24" spans="1:7" ht="15.75" thickBot="1" x14ac:dyDescent="0.3">
      <c r="A24" s="73" t="s">
        <v>16</v>
      </c>
      <c r="B24" s="17">
        <f>DWH!AD97</f>
        <v>202</v>
      </c>
      <c r="C24" s="17">
        <f>DWH!AE97</f>
        <v>164</v>
      </c>
      <c r="D24" s="28">
        <f t="shared" si="0"/>
        <v>38</v>
      </c>
      <c r="E24" s="29">
        <f t="shared" si="1"/>
        <v>0.23200000000000001</v>
      </c>
      <c r="F24" s="1"/>
      <c r="G24" s="1"/>
    </row>
    <row r="25" spans="1:7" ht="15.75" thickTop="1" x14ac:dyDescent="0.25">
      <c r="A25" s="71" t="s">
        <v>17</v>
      </c>
      <c r="B25" s="19">
        <f>DWH!AD73</f>
        <v>187</v>
      </c>
      <c r="C25" s="19">
        <f>DWH!AE73</f>
        <v>158</v>
      </c>
      <c r="D25" s="19">
        <f t="shared" si="0"/>
        <v>29</v>
      </c>
      <c r="E25" s="70">
        <f t="shared" si="1"/>
        <v>0.184</v>
      </c>
    </row>
    <row r="26" spans="1:7" ht="15.75" thickBot="1" x14ac:dyDescent="0.3">
      <c r="A26" s="74" t="s">
        <v>18</v>
      </c>
      <c r="B26" s="17">
        <f>DWH!AD82</f>
        <v>7</v>
      </c>
      <c r="C26" s="17">
        <f>DWH!AE82</f>
        <v>21</v>
      </c>
      <c r="D26" s="28">
        <f t="shared" si="0"/>
        <v>-14</v>
      </c>
      <c r="E26" s="29">
        <f t="shared" si="1"/>
        <v>-0.66700000000000004</v>
      </c>
    </row>
    <row r="27" spans="1:7" ht="15.75" thickTop="1" x14ac:dyDescent="0.25">
      <c r="A27" s="75" t="s">
        <v>19</v>
      </c>
      <c r="B27" s="69">
        <f>DWH!AE104</f>
        <v>275</v>
      </c>
      <c r="C27" s="69">
        <f>DWH!AF104</f>
        <v>376</v>
      </c>
      <c r="D27" s="19">
        <f t="shared" si="0"/>
        <v>-101</v>
      </c>
      <c r="E27" s="70">
        <f t="shared" si="1"/>
        <v>-0.26900000000000002</v>
      </c>
    </row>
    <row r="28" spans="1:7" x14ac:dyDescent="0.25">
      <c r="A28" s="72" t="s">
        <v>20</v>
      </c>
      <c r="B28" s="20">
        <f>DWH!AE105</f>
        <v>1428</v>
      </c>
      <c r="C28" s="20">
        <f>DWH!AF105</f>
        <v>1570</v>
      </c>
      <c r="D28" s="14">
        <f t="shared" si="0"/>
        <v>-142</v>
      </c>
      <c r="E28" s="23">
        <f t="shared" si="1"/>
        <v>-0.09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2368</v>
      </c>
      <c r="C35" s="14">
        <f>DWH!AF17</f>
        <v>2131</v>
      </c>
      <c r="D35" s="14">
        <f>B35-C35</f>
        <v>237</v>
      </c>
      <c r="E35" s="23">
        <f>D35/C35</f>
        <v>0.111</v>
      </c>
    </row>
    <row r="36" spans="1:7" x14ac:dyDescent="0.25">
      <c r="A36" s="10" t="s">
        <v>3</v>
      </c>
      <c r="B36" s="14">
        <f>DWH!AE18</f>
        <v>240</v>
      </c>
      <c r="C36" s="14">
        <f>DWH!AF18</f>
        <v>198</v>
      </c>
      <c r="D36" s="14">
        <f t="shared" ref="D36:D51" si="2">B36-C36</f>
        <v>42</v>
      </c>
      <c r="E36" s="23">
        <f t="shared" ref="E36:E51" si="3">D36/C36</f>
        <v>0.21199999999999999</v>
      </c>
    </row>
    <row r="37" spans="1:7" x14ac:dyDescent="0.25">
      <c r="A37" s="10" t="s">
        <v>129</v>
      </c>
      <c r="B37" s="14">
        <f>DWH!AE19</f>
        <v>1513</v>
      </c>
      <c r="C37" s="14">
        <f>DWH!AF19</f>
        <v>1404</v>
      </c>
      <c r="D37" s="14">
        <f t="shared" si="2"/>
        <v>109</v>
      </c>
      <c r="E37" s="23">
        <f t="shared" si="3"/>
        <v>7.8E-2</v>
      </c>
    </row>
    <row r="38" spans="1:7" x14ac:dyDescent="0.25">
      <c r="A38" s="10" t="s">
        <v>130</v>
      </c>
      <c r="B38" s="14">
        <f>DWH!AE20</f>
        <v>615</v>
      </c>
      <c r="C38" s="14">
        <f>DWH!AF20</f>
        <v>529</v>
      </c>
      <c r="D38" s="14">
        <f t="shared" si="2"/>
        <v>86</v>
      </c>
      <c r="E38" s="23">
        <f t="shared" si="3"/>
        <v>0.16300000000000001</v>
      </c>
    </row>
    <row r="39" spans="1:7" x14ac:dyDescent="0.25">
      <c r="A39" s="10" t="s">
        <v>4</v>
      </c>
      <c r="B39" s="14">
        <f>DWH!AE21</f>
        <v>959</v>
      </c>
      <c r="C39" s="14">
        <f>DWH!AF21</f>
        <v>902</v>
      </c>
      <c r="D39" s="14">
        <f t="shared" si="2"/>
        <v>57</v>
      </c>
      <c r="E39" s="23">
        <f t="shared" si="3"/>
        <v>6.3E-2</v>
      </c>
    </row>
    <row r="40" spans="1:7" x14ac:dyDescent="0.25">
      <c r="A40" s="10" t="s">
        <v>48</v>
      </c>
      <c r="B40" s="14">
        <f>DWH!AE22</f>
        <v>1194</v>
      </c>
      <c r="C40" s="14">
        <f>DWH!AF22</f>
        <v>1129</v>
      </c>
      <c r="D40" s="14">
        <f t="shared" si="2"/>
        <v>65</v>
      </c>
      <c r="E40" s="23">
        <f t="shared" si="3"/>
        <v>5.8000000000000003E-2</v>
      </c>
    </row>
    <row r="41" spans="1:7" x14ac:dyDescent="0.25">
      <c r="A41" s="10" t="s">
        <v>6</v>
      </c>
      <c r="B41" s="14">
        <f>DWH!AE23</f>
        <v>375</v>
      </c>
      <c r="C41" s="14">
        <f>DWH!AF23</f>
        <v>288</v>
      </c>
      <c r="D41" s="14">
        <f t="shared" si="2"/>
        <v>87</v>
      </c>
      <c r="E41" s="23">
        <f t="shared" si="3"/>
        <v>0.30199999999999999</v>
      </c>
    </row>
    <row r="42" spans="1:7" x14ac:dyDescent="0.25">
      <c r="A42" s="10" t="s">
        <v>119</v>
      </c>
      <c r="B42" s="14">
        <f>DWH!AE24</f>
        <v>60</v>
      </c>
      <c r="C42" s="14">
        <f>DWH!AF24</f>
        <v>50</v>
      </c>
      <c r="D42" s="14">
        <f t="shared" si="2"/>
        <v>10</v>
      </c>
      <c r="E42" s="23">
        <f t="shared" si="3"/>
        <v>0.2</v>
      </c>
    </row>
    <row r="43" spans="1:7" x14ac:dyDescent="0.25">
      <c r="A43" s="10" t="s">
        <v>8</v>
      </c>
      <c r="B43" s="14">
        <f>DWH!AE25</f>
        <v>856</v>
      </c>
      <c r="C43" s="14">
        <f>DWH!AF25</f>
        <v>643</v>
      </c>
      <c r="D43" s="14">
        <f t="shared" si="2"/>
        <v>213</v>
      </c>
      <c r="E43" s="23">
        <f t="shared" si="3"/>
        <v>0.33100000000000002</v>
      </c>
    </row>
    <row r="44" spans="1:7" x14ac:dyDescent="0.25">
      <c r="A44" s="10" t="s">
        <v>9</v>
      </c>
      <c r="B44" s="14">
        <f>DWH!AE26</f>
        <v>390</v>
      </c>
      <c r="C44" s="14">
        <f>DWH!AF26</f>
        <v>268</v>
      </c>
      <c r="D44" s="14">
        <f t="shared" si="2"/>
        <v>122</v>
      </c>
      <c r="E44" s="23">
        <f t="shared" si="3"/>
        <v>0.45500000000000002</v>
      </c>
    </row>
    <row r="45" spans="1:7" x14ac:dyDescent="0.25">
      <c r="A45" s="10" t="s">
        <v>10</v>
      </c>
      <c r="B45" s="14">
        <f>DWH!AE27</f>
        <v>1565</v>
      </c>
      <c r="C45" s="14">
        <f>DWH!AF27</f>
        <v>1480</v>
      </c>
      <c r="D45" s="14">
        <f t="shared" si="2"/>
        <v>85</v>
      </c>
      <c r="E45" s="23">
        <f t="shared" si="3"/>
        <v>5.7000000000000002E-2</v>
      </c>
    </row>
    <row r="46" spans="1:7" x14ac:dyDescent="0.25">
      <c r="A46" s="10" t="s">
        <v>11</v>
      </c>
      <c r="B46" s="14">
        <f>DWH!AE28</f>
        <v>592</v>
      </c>
      <c r="C46" s="14">
        <f>DWH!AF28</f>
        <v>546</v>
      </c>
      <c r="D46" s="14">
        <f t="shared" si="2"/>
        <v>46</v>
      </c>
      <c r="E46" s="23">
        <f t="shared" si="3"/>
        <v>8.4000000000000005E-2</v>
      </c>
    </row>
    <row r="47" spans="1:7" x14ac:dyDescent="0.25">
      <c r="A47" s="72" t="s">
        <v>12</v>
      </c>
      <c r="B47" s="11">
        <f>DWH!AE64</f>
        <v>436</v>
      </c>
      <c r="C47" s="11">
        <f>DWH!AF64</f>
        <v>483</v>
      </c>
      <c r="D47" s="14">
        <f t="shared" si="2"/>
        <v>-47</v>
      </c>
      <c r="E47" s="23">
        <f t="shared" si="3"/>
        <v>-9.7000000000000003E-2</v>
      </c>
    </row>
    <row r="48" spans="1:7" ht="15.75" thickBot="1" x14ac:dyDescent="0.3">
      <c r="A48" s="72" t="s">
        <v>13</v>
      </c>
      <c r="B48" s="17">
        <f>DWH!AE65</f>
        <v>580</v>
      </c>
      <c r="C48" s="17">
        <f>DWH!AF65</f>
        <v>561</v>
      </c>
      <c r="D48" s="28">
        <f t="shared" si="2"/>
        <v>19</v>
      </c>
      <c r="E48" s="29">
        <f t="shared" si="3"/>
        <v>3.4000000000000002E-2</v>
      </c>
    </row>
    <row r="49" spans="1:7" ht="16.5" thickTop="1" thickBot="1" x14ac:dyDescent="0.3">
      <c r="A49" s="76" t="s">
        <v>17</v>
      </c>
      <c r="B49" s="22">
        <f>DWH!AD74</f>
        <v>77</v>
      </c>
      <c r="C49" s="22">
        <f>DWH!AE74</f>
        <v>66</v>
      </c>
      <c r="D49" s="22">
        <f t="shared" si="2"/>
        <v>11</v>
      </c>
      <c r="E49" s="24">
        <f t="shared" si="3"/>
        <v>0.16700000000000001</v>
      </c>
    </row>
    <row r="50" spans="1:7" ht="15.75" thickTop="1" x14ac:dyDescent="0.25">
      <c r="A50" s="72" t="s">
        <v>19</v>
      </c>
      <c r="B50" s="20">
        <f>DWH!AE106</f>
        <v>149</v>
      </c>
      <c r="C50" s="20">
        <f>DWH!AF106</f>
        <v>189</v>
      </c>
      <c r="D50" s="14">
        <f t="shared" si="2"/>
        <v>-40</v>
      </c>
      <c r="E50" s="23">
        <f t="shared" si="3"/>
        <v>-0.21199999999999999</v>
      </c>
    </row>
    <row r="51" spans="1:7" x14ac:dyDescent="0.25">
      <c r="A51" s="72" t="s">
        <v>20</v>
      </c>
      <c r="B51" s="12">
        <f>DWH!AE107</f>
        <v>734</v>
      </c>
      <c r="C51" s="12">
        <f>DWH!AF107</f>
        <v>737</v>
      </c>
      <c r="D51" s="14">
        <f t="shared" si="2"/>
        <v>-3</v>
      </c>
      <c r="E51" s="23">
        <f t="shared" si="3"/>
        <v>-4.0000000000000001E-3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2979</v>
      </c>
      <c r="C57" s="14">
        <f>DWH!AF29</f>
        <v>2835</v>
      </c>
      <c r="D57" s="14">
        <f>B57-C57</f>
        <v>144</v>
      </c>
      <c r="E57" s="23">
        <f>D57/C57</f>
        <v>5.0999999999999997E-2</v>
      </c>
    </row>
    <row r="58" spans="1:7" x14ac:dyDescent="0.25">
      <c r="A58" s="10" t="s">
        <v>3</v>
      </c>
      <c r="B58" s="14">
        <f>DWH!AE30</f>
        <v>283</v>
      </c>
      <c r="C58" s="14">
        <f>DWH!AF30</f>
        <v>267</v>
      </c>
      <c r="D58" s="14">
        <f t="shared" ref="D58:D73" si="4">B58-C58</f>
        <v>16</v>
      </c>
      <c r="E58" s="23">
        <f t="shared" ref="E58:E73" si="5">D58/C58</f>
        <v>0.06</v>
      </c>
    </row>
    <row r="59" spans="1:7" x14ac:dyDescent="0.25">
      <c r="A59" s="10" t="s">
        <v>129</v>
      </c>
      <c r="B59" s="14">
        <f>DWH!AE31</f>
        <v>1830</v>
      </c>
      <c r="C59" s="14">
        <f>DWH!AF31</f>
        <v>1736</v>
      </c>
      <c r="D59" s="14">
        <f t="shared" si="4"/>
        <v>94</v>
      </c>
      <c r="E59" s="23">
        <f t="shared" si="5"/>
        <v>5.3999999999999999E-2</v>
      </c>
    </row>
    <row r="60" spans="1:7" x14ac:dyDescent="0.25">
      <c r="A60" s="10" t="s">
        <v>130</v>
      </c>
      <c r="B60" s="14">
        <f>DWH!AE32</f>
        <v>866</v>
      </c>
      <c r="C60" s="14">
        <f>DWH!AF32</f>
        <v>832</v>
      </c>
      <c r="D60" s="14">
        <f t="shared" si="4"/>
        <v>34</v>
      </c>
      <c r="E60" s="23">
        <f t="shared" si="5"/>
        <v>4.1000000000000002E-2</v>
      </c>
    </row>
    <row r="61" spans="1:7" x14ac:dyDescent="0.25">
      <c r="A61" s="10" t="s">
        <v>4</v>
      </c>
      <c r="B61" s="14">
        <f>DWH!AE33</f>
        <v>1320</v>
      </c>
      <c r="C61" s="14">
        <f>DWH!AF33</f>
        <v>1287</v>
      </c>
      <c r="D61" s="14">
        <f t="shared" si="4"/>
        <v>33</v>
      </c>
      <c r="E61" s="23">
        <f t="shared" si="5"/>
        <v>2.5999999999999999E-2</v>
      </c>
    </row>
    <row r="62" spans="1:7" x14ac:dyDescent="0.25">
      <c r="A62" s="10" t="s">
        <v>5</v>
      </c>
      <c r="B62" s="14">
        <f>DWH!AE34</f>
        <v>1460</v>
      </c>
      <c r="C62" s="14">
        <f>DWH!AF34</f>
        <v>1426</v>
      </c>
      <c r="D62" s="14">
        <f t="shared" si="4"/>
        <v>34</v>
      </c>
      <c r="E62" s="23">
        <f t="shared" si="5"/>
        <v>2.4E-2</v>
      </c>
    </row>
    <row r="63" spans="1:7" x14ac:dyDescent="0.25">
      <c r="A63" s="10" t="s">
        <v>6</v>
      </c>
      <c r="B63" s="14">
        <f>DWH!AE35</f>
        <v>476</v>
      </c>
      <c r="C63" s="14">
        <f>DWH!AF35</f>
        <v>435</v>
      </c>
      <c r="D63" s="14">
        <f t="shared" si="4"/>
        <v>41</v>
      </c>
      <c r="E63" s="23">
        <f t="shared" si="5"/>
        <v>9.4E-2</v>
      </c>
    </row>
    <row r="64" spans="1:7" x14ac:dyDescent="0.25">
      <c r="A64" s="10" t="s">
        <v>119</v>
      </c>
      <c r="B64" s="14">
        <f>DWH!AE36</f>
        <v>54</v>
      </c>
      <c r="C64" s="14">
        <f>DWH!AF36</f>
        <v>56</v>
      </c>
      <c r="D64" s="14">
        <f t="shared" si="4"/>
        <v>-2</v>
      </c>
      <c r="E64" s="23">
        <f t="shared" si="5"/>
        <v>-3.5999999999999997E-2</v>
      </c>
    </row>
    <row r="65" spans="1:5" x14ac:dyDescent="0.25">
      <c r="A65" s="10" t="s">
        <v>8</v>
      </c>
      <c r="B65" s="14">
        <f>DWH!AE37</f>
        <v>1181</v>
      </c>
      <c r="C65" s="14">
        <f>DWH!AF37</f>
        <v>960</v>
      </c>
      <c r="D65" s="14">
        <f t="shared" si="4"/>
        <v>221</v>
      </c>
      <c r="E65" s="23">
        <f t="shared" si="5"/>
        <v>0.23</v>
      </c>
    </row>
    <row r="66" spans="1:5" x14ac:dyDescent="0.25">
      <c r="A66" s="10" t="s">
        <v>9</v>
      </c>
      <c r="B66" s="14">
        <f>DWH!AE38</f>
        <v>613</v>
      </c>
      <c r="C66" s="14">
        <f>DWH!AF38</f>
        <v>495</v>
      </c>
      <c r="D66" s="14">
        <f t="shared" si="4"/>
        <v>118</v>
      </c>
      <c r="E66" s="23">
        <f t="shared" si="5"/>
        <v>0.23799999999999999</v>
      </c>
    </row>
    <row r="67" spans="1:5" x14ac:dyDescent="0.25">
      <c r="A67" s="10" t="s">
        <v>10</v>
      </c>
      <c r="B67" s="14">
        <f>DWH!AE39</f>
        <v>1924</v>
      </c>
      <c r="C67" s="14">
        <f>DWH!AF39</f>
        <v>1878</v>
      </c>
      <c r="D67" s="14">
        <f t="shared" si="4"/>
        <v>46</v>
      </c>
      <c r="E67" s="23">
        <f t="shared" si="5"/>
        <v>2.4E-2</v>
      </c>
    </row>
    <row r="68" spans="1:5" x14ac:dyDescent="0.25">
      <c r="A68" s="10" t="s">
        <v>11</v>
      </c>
      <c r="B68" s="14">
        <f>DWH!AE40</f>
        <v>822</v>
      </c>
      <c r="C68" s="14">
        <f>DWH!AF40</f>
        <v>744</v>
      </c>
      <c r="D68" s="14">
        <f t="shared" si="4"/>
        <v>78</v>
      </c>
      <c r="E68" s="23">
        <f t="shared" si="5"/>
        <v>0.105</v>
      </c>
    </row>
    <row r="69" spans="1:5" x14ac:dyDescent="0.25">
      <c r="A69" s="72" t="s">
        <v>12</v>
      </c>
      <c r="B69" s="11">
        <f>DWH!AE66</f>
        <v>591</v>
      </c>
      <c r="C69" s="11">
        <f>DWH!AF66</f>
        <v>644</v>
      </c>
      <c r="D69" s="14">
        <f t="shared" si="4"/>
        <v>-53</v>
      </c>
      <c r="E69" s="23">
        <f t="shared" si="5"/>
        <v>-8.2000000000000003E-2</v>
      </c>
    </row>
    <row r="70" spans="1:5" ht="15.75" thickBot="1" x14ac:dyDescent="0.3">
      <c r="A70" s="72" t="s">
        <v>13</v>
      </c>
      <c r="B70" s="11">
        <f>DWH!AE67</f>
        <v>619</v>
      </c>
      <c r="C70" s="11">
        <f>DWH!AF67</f>
        <v>658</v>
      </c>
      <c r="D70" s="28">
        <f t="shared" si="4"/>
        <v>-39</v>
      </c>
      <c r="E70" s="29">
        <f t="shared" si="5"/>
        <v>-5.8999999999999997E-2</v>
      </c>
    </row>
    <row r="71" spans="1:5" ht="16.5" thickTop="1" thickBot="1" x14ac:dyDescent="0.3">
      <c r="A71" s="76" t="s">
        <v>17</v>
      </c>
      <c r="B71" s="22">
        <f>DWH!AD75</f>
        <v>110</v>
      </c>
      <c r="C71" s="22">
        <f>DWH!AE75</f>
        <v>92</v>
      </c>
      <c r="D71" s="22">
        <f t="shared" si="4"/>
        <v>18</v>
      </c>
      <c r="E71" s="24">
        <f t="shared" si="5"/>
        <v>0.19600000000000001</v>
      </c>
    </row>
    <row r="72" spans="1:5" ht="15.75" thickTop="1" x14ac:dyDescent="0.25">
      <c r="A72" s="72" t="s">
        <v>19</v>
      </c>
      <c r="B72" s="12">
        <f>DWH!AE108</f>
        <v>126</v>
      </c>
      <c r="C72" s="12">
        <f>DWH!AF108</f>
        <v>187</v>
      </c>
      <c r="D72" s="14">
        <f t="shared" si="4"/>
        <v>-61</v>
      </c>
      <c r="E72" s="23">
        <f t="shared" si="5"/>
        <v>-0.32600000000000001</v>
      </c>
    </row>
    <row r="73" spans="1:5" x14ac:dyDescent="0.25">
      <c r="A73" s="72" t="s">
        <v>20</v>
      </c>
      <c r="B73" s="12">
        <f>DWH!AE109</f>
        <v>694</v>
      </c>
      <c r="C73" s="12">
        <f>DWH!AF109</f>
        <v>833</v>
      </c>
      <c r="D73" s="14">
        <f t="shared" si="4"/>
        <v>-139</v>
      </c>
      <c r="E73" s="23">
        <f t="shared" si="5"/>
        <v>-0.16700000000000001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5684</v>
      </c>
      <c r="C8" s="14">
        <f>DWH!AH5</f>
        <v>5683</v>
      </c>
      <c r="D8" s="14">
        <f>B8-C8</f>
        <v>1</v>
      </c>
      <c r="E8" s="23">
        <f>D8/C8</f>
        <v>0</v>
      </c>
      <c r="F8" s="1"/>
      <c r="G8" s="1"/>
    </row>
    <row r="9" spans="1:7" x14ac:dyDescent="0.25">
      <c r="A9" s="10" t="s">
        <v>3</v>
      </c>
      <c r="B9" s="14">
        <f>DWH!AG6</f>
        <v>503</v>
      </c>
      <c r="C9" s="14">
        <f>DWH!AH6</f>
        <v>551</v>
      </c>
      <c r="D9" s="14">
        <f t="shared" ref="D9:D28" si="0">B9-C9</f>
        <v>-48</v>
      </c>
      <c r="E9" s="23">
        <f t="shared" ref="E9:E28" si="1">D9/C9</f>
        <v>-8.6999999999999994E-2</v>
      </c>
      <c r="F9" s="1"/>
      <c r="G9" s="1"/>
    </row>
    <row r="10" spans="1:7" x14ac:dyDescent="0.25">
      <c r="A10" s="10" t="s">
        <v>129</v>
      </c>
      <c r="B10" s="14">
        <f>DWH!AG7</f>
        <v>3607</v>
      </c>
      <c r="C10" s="14">
        <f>DWH!AH7</f>
        <v>3654</v>
      </c>
      <c r="D10" s="14">
        <f t="shared" si="0"/>
        <v>-47</v>
      </c>
      <c r="E10" s="23">
        <f t="shared" si="1"/>
        <v>-1.2999999999999999E-2</v>
      </c>
      <c r="F10" s="1"/>
      <c r="G10" s="1"/>
    </row>
    <row r="11" spans="1:7" x14ac:dyDescent="0.25">
      <c r="A11" s="10" t="s">
        <v>130</v>
      </c>
      <c r="B11" s="14">
        <f>DWH!AG8</f>
        <v>1574</v>
      </c>
      <c r="C11" s="14">
        <f>DWH!AH8</f>
        <v>1478</v>
      </c>
      <c r="D11" s="14">
        <f t="shared" si="0"/>
        <v>96</v>
      </c>
      <c r="E11" s="23">
        <f t="shared" si="1"/>
        <v>6.5000000000000002E-2</v>
      </c>
      <c r="F11" s="1"/>
      <c r="G11" s="1"/>
    </row>
    <row r="12" spans="1:7" x14ac:dyDescent="0.25">
      <c r="A12" s="10" t="s">
        <v>4</v>
      </c>
      <c r="B12" s="14">
        <f>DWH!AG9</f>
        <v>2608</v>
      </c>
      <c r="C12" s="14">
        <f>DWH!AH9</f>
        <v>2704</v>
      </c>
      <c r="D12" s="14">
        <f t="shared" si="0"/>
        <v>-96</v>
      </c>
      <c r="E12" s="23">
        <f t="shared" si="1"/>
        <v>-3.5999999999999997E-2</v>
      </c>
      <c r="F12" s="1"/>
      <c r="G12" s="1"/>
    </row>
    <row r="13" spans="1:7" x14ac:dyDescent="0.25">
      <c r="A13" s="10" t="s">
        <v>5</v>
      </c>
      <c r="B13" s="14">
        <f>DWH!AG10</f>
        <v>3227</v>
      </c>
      <c r="C13" s="14">
        <f>DWH!AH10</f>
        <v>3278</v>
      </c>
      <c r="D13" s="14">
        <f t="shared" si="0"/>
        <v>-51</v>
      </c>
      <c r="E13" s="23">
        <f t="shared" si="1"/>
        <v>-1.6E-2</v>
      </c>
      <c r="F13" s="1"/>
      <c r="G13" s="1"/>
    </row>
    <row r="14" spans="1:7" x14ac:dyDescent="0.25">
      <c r="A14" s="10" t="s">
        <v>6</v>
      </c>
      <c r="B14" s="14">
        <f>DWH!AG11</f>
        <v>1078</v>
      </c>
      <c r="C14" s="14">
        <f>DWH!AH11</f>
        <v>1063</v>
      </c>
      <c r="D14" s="14">
        <f t="shared" si="0"/>
        <v>15</v>
      </c>
      <c r="E14" s="23">
        <f t="shared" si="1"/>
        <v>1.4E-2</v>
      </c>
      <c r="F14" s="1"/>
      <c r="G14" s="1"/>
    </row>
    <row r="15" spans="1:7" x14ac:dyDescent="0.25">
      <c r="A15" s="10" t="s">
        <v>119</v>
      </c>
      <c r="B15" s="14">
        <f>DWH!AG12</f>
        <v>115</v>
      </c>
      <c r="C15" s="14">
        <f>DWH!AH12</f>
        <v>103</v>
      </c>
      <c r="D15" s="14">
        <f t="shared" si="0"/>
        <v>12</v>
      </c>
      <c r="E15" s="23">
        <f t="shared" si="1"/>
        <v>0.11700000000000001</v>
      </c>
      <c r="F15" s="1"/>
      <c r="G15" s="1"/>
    </row>
    <row r="16" spans="1:7" x14ac:dyDescent="0.25">
      <c r="A16" s="10" t="s">
        <v>8</v>
      </c>
      <c r="B16" s="14">
        <f>DWH!AG13</f>
        <v>1949</v>
      </c>
      <c r="C16" s="14">
        <f>DWH!AH13</f>
        <v>1831</v>
      </c>
      <c r="D16" s="14">
        <f t="shared" si="0"/>
        <v>118</v>
      </c>
      <c r="E16" s="23">
        <f t="shared" si="1"/>
        <v>6.4000000000000001E-2</v>
      </c>
      <c r="F16" s="1"/>
      <c r="G16" s="1"/>
    </row>
    <row r="17" spans="1:7" x14ac:dyDescent="0.25">
      <c r="A17" s="10" t="s">
        <v>9</v>
      </c>
      <c r="B17" s="14">
        <f>DWH!AG14</f>
        <v>943</v>
      </c>
      <c r="C17" s="14">
        <f>DWH!AH14</f>
        <v>948</v>
      </c>
      <c r="D17" s="14">
        <f t="shared" si="0"/>
        <v>-5</v>
      </c>
      <c r="E17" s="23">
        <f t="shared" si="1"/>
        <v>-5.0000000000000001E-3</v>
      </c>
      <c r="F17" s="1"/>
      <c r="G17" s="1"/>
    </row>
    <row r="18" spans="1:7" x14ac:dyDescent="0.25">
      <c r="A18" s="10" t="s">
        <v>10</v>
      </c>
      <c r="B18" s="14">
        <f>DWH!AG15</f>
        <v>4196</v>
      </c>
      <c r="C18" s="14">
        <f>DWH!AH15</f>
        <v>4302</v>
      </c>
      <c r="D18" s="14">
        <f t="shared" si="0"/>
        <v>-106</v>
      </c>
      <c r="E18" s="23">
        <f t="shared" si="1"/>
        <v>-2.5000000000000001E-2</v>
      </c>
      <c r="F18" s="1"/>
      <c r="G18" s="1"/>
    </row>
    <row r="19" spans="1:7" x14ac:dyDescent="0.25">
      <c r="A19" s="10" t="s">
        <v>11</v>
      </c>
      <c r="B19" s="14">
        <f>DWH!AG16</f>
        <v>1464</v>
      </c>
      <c r="C19" s="14">
        <f>DWH!AH16</f>
        <v>1466</v>
      </c>
      <c r="D19" s="14">
        <f t="shared" si="0"/>
        <v>-2</v>
      </c>
      <c r="E19" s="23">
        <f t="shared" si="1"/>
        <v>-1E-3</v>
      </c>
      <c r="F19" s="1"/>
      <c r="G19" s="1"/>
    </row>
    <row r="20" spans="1:7" x14ac:dyDescent="0.25">
      <c r="A20" s="72" t="s">
        <v>12</v>
      </c>
      <c r="B20" s="11">
        <f>DWH!AG62</f>
        <v>1102</v>
      </c>
      <c r="C20" s="11">
        <f>DWH!AH62</f>
        <v>1229</v>
      </c>
      <c r="D20" s="14">
        <f t="shared" si="0"/>
        <v>-127</v>
      </c>
      <c r="E20" s="23">
        <f t="shared" si="1"/>
        <v>-0.10299999999999999</v>
      </c>
      <c r="F20" s="1"/>
      <c r="G20" s="1"/>
    </row>
    <row r="21" spans="1:7" ht="15.75" thickBot="1" x14ac:dyDescent="0.3">
      <c r="A21" s="73" t="s">
        <v>13</v>
      </c>
      <c r="B21" s="17">
        <f>DWH!AG63</f>
        <v>1427</v>
      </c>
      <c r="C21" s="17">
        <f>DWH!AH63</f>
        <v>1449</v>
      </c>
      <c r="D21" s="28">
        <f t="shared" si="0"/>
        <v>-22</v>
      </c>
      <c r="E21" s="29">
        <f t="shared" si="1"/>
        <v>-1.4999999999999999E-2</v>
      </c>
      <c r="F21" s="1"/>
      <c r="G21" s="1"/>
    </row>
    <row r="22" spans="1:7" ht="15.75" thickTop="1" x14ac:dyDescent="0.25">
      <c r="A22" s="71" t="s">
        <v>92</v>
      </c>
      <c r="B22" s="19">
        <f>DWH!AF89</f>
        <v>336</v>
      </c>
      <c r="C22" s="19">
        <f>DWH!AG89</f>
        <v>426</v>
      </c>
      <c r="D22" s="19">
        <f t="shared" si="0"/>
        <v>-90</v>
      </c>
      <c r="E22" s="70">
        <f t="shared" si="1"/>
        <v>-0.21099999999999999</v>
      </c>
      <c r="F22" s="1"/>
      <c r="G22" s="1"/>
    </row>
    <row r="23" spans="1:7" x14ac:dyDescent="0.25">
      <c r="A23" s="72" t="s">
        <v>15</v>
      </c>
      <c r="B23" s="11">
        <f>DWH!AF96</f>
        <v>203</v>
      </c>
      <c r="C23" s="11">
        <f>DWH!AG96</f>
        <v>324</v>
      </c>
      <c r="D23" s="14">
        <f t="shared" si="0"/>
        <v>-121</v>
      </c>
      <c r="E23" s="23">
        <f t="shared" si="1"/>
        <v>-0.373</v>
      </c>
      <c r="F23" s="1"/>
      <c r="G23" s="1"/>
    </row>
    <row r="24" spans="1:7" ht="15.75" thickBot="1" x14ac:dyDescent="0.3">
      <c r="A24" s="73" t="s">
        <v>16</v>
      </c>
      <c r="B24" s="17">
        <f>DWH!AF97</f>
        <v>199</v>
      </c>
      <c r="C24" s="17">
        <f>DWH!AG97</f>
        <v>313</v>
      </c>
      <c r="D24" s="28">
        <f t="shared" si="0"/>
        <v>-114</v>
      </c>
      <c r="E24" s="29">
        <f t="shared" si="1"/>
        <v>-0.36399999999999999</v>
      </c>
      <c r="F24" s="1"/>
      <c r="G24" s="1"/>
    </row>
    <row r="25" spans="1:7" ht="15.75" thickTop="1" x14ac:dyDescent="0.25">
      <c r="A25" s="71" t="s">
        <v>17</v>
      </c>
      <c r="B25" s="19">
        <f>DWH!AF73</f>
        <v>194</v>
      </c>
      <c r="C25" s="19">
        <f>DWH!AG73</f>
        <v>170</v>
      </c>
      <c r="D25" s="19">
        <f t="shared" si="0"/>
        <v>24</v>
      </c>
      <c r="E25" s="70">
        <f t="shared" si="1"/>
        <v>0.14099999999999999</v>
      </c>
    </row>
    <row r="26" spans="1:7" ht="15.75" thickBot="1" x14ac:dyDescent="0.3">
      <c r="A26" s="74" t="s">
        <v>18</v>
      </c>
      <c r="B26" s="17">
        <f>DWH!AF82</f>
        <v>9</v>
      </c>
      <c r="C26" s="17">
        <f>DWH!AG82</f>
        <v>22</v>
      </c>
      <c r="D26" s="28">
        <f t="shared" si="0"/>
        <v>-13</v>
      </c>
      <c r="E26" s="29">
        <f t="shared" si="1"/>
        <v>-0.59099999999999997</v>
      </c>
    </row>
    <row r="27" spans="1:7" ht="15.75" thickTop="1" x14ac:dyDescent="0.25">
      <c r="A27" s="75" t="s">
        <v>19</v>
      </c>
      <c r="B27" s="69">
        <f>DWH!AG104</f>
        <v>421</v>
      </c>
      <c r="C27" s="69">
        <f>DWH!AH104</f>
        <v>512</v>
      </c>
      <c r="D27" s="19">
        <f t="shared" si="0"/>
        <v>-91</v>
      </c>
      <c r="E27" s="70">
        <f t="shared" si="1"/>
        <v>-0.17799999999999999</v>
      </c>
    </row>
    <row r="28" spans="1:7" x14ac:dyDescent="0.25">
      <c r="A28" s="72" t="s">
        <v>20</v>
      </c>
      <c r="B28" s="20">
        <f>DWH!AG105</f>
        <v>1770</v>
      </c>
      <c r="C28" s="20">
        <f>DWH!AH105</f>
        <v>1969</v>
      </c>
      <c r="D28" s="14">
        <f t="shared" si="0"/>
        <v>-199</v>
      </c>
      <c r="E28" s="23">
        <f t="shared" si="1"/>
        <v>-0.10100000000000001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2333</v>
      </c>
      <c r="C35" s="14">
        <f>DWH!AH17</f>
        <v>2239</v>
      </c>
      <c r="D35" s="14">
        <f>B35-C35</f>
        <v>94</v>
      </c>
      <c r="E35" s="23">
        <f>D35/C35</f>
        <v>4.2000000000000003E-2</v>
      </c>
    </row>
    <row r="36" spans="1:7" x14ac:dyDescent="0.25">
      <c r="A36" s="10" t="s">
        <v>3</v>
      </c>
      <c r="B36" s="14">
        <f>DWH!AG18</f>
        <v>210</v>
      </c>
      <c r="C36" s="14">
        <f>DWH!AH18</f>
        <v>201</v>
      </c>
      <c r="D36" s="14">
        <f t="shared" ref="D36:D51" si="2">B36-C36</f>
        <v>9</v>
      </c>
      <c r="E36" s="23">
        <f t="shared" ref="E36:E51" si="3">D36/C36</f>
        <v>4.4999999999999998E-2</v>
      </c>
    </row>
    <row r="37" spans="1:7" x14ac:dyDescent="0.25">
      <c r="A37" s="10" t="s">
        <v>129</v>
      </c>
      <c r="B37" s="14">
        <f>DWH!AG19</f>
        <v>1519</v>
      </c>
      <c r="C37" s="14">
        <f>DWH!AH19</f>
        <v>1478</v>
      </c>
      <c r="D37" s="14">
        <f t="shared" si="2"/>
        <v>41</v>
      </c>
      <c r="E37" s="23">
        <f t="shared" si="3"/>
        <v>2.8000000000000001E-2</v>
      </c>
    </row>
    <row r="38" spans="1:7" x14ac:dyDescent="0.25">
      <c r="A38" s="10" t="s">
        <v>130</v>
      </c>
      <c r="B38" s="14">
        <f>DWH!AG20</f>
        <v>604</v>
      </c>
      <c r="C38" s="14">
        <f>DWH!AH20</f>
        <v>560</v>
      </c>
      <c r="D38" s="14">
        <f t="shared" si="2"/>
        <v>44</v>
      </c>
      <c r="E38" s="23">
        <f t="shared" si="3"/>
        <v>7.9000000000000001E-2</v>
      </c>
    </row>
    <row r="39" spans="1:7" x14ac:dyDescent="0.25">
      <c r="A39" s="10" t="s">
        <v>4</v>
      </c>
      <c r="B39" s="14">
        <f>DWH!AG21</f>
        <v>983</v>
      </c>
      <c r="C39" s="14">
        <f>DWH!AH21</f>
        <v>995</v>
      </c>
      <c r="D39" s="14">
        <f t="shared" si="2"/>
        <v>-12</v>
      </c>
      <c r="E39" s="23">
        <f t="shared" si="3"/>
        <v>-1.2E-2</v>
      </c>
    </row>
    <row r="40" spans="1:7" x14ac:dyDescent="0.25">
      <c r="A40" s="10" t="s">
        <v>48</v>
      </c>
      <c r="B40" s="14">
        <f>DWH!AG22</f>
        <v>1283</v>
      </c>
      <c r="C40" s="14">
        <f>DWH!AH22</f>
        <v>1243</v>
      </c>
      <c r="D40" s="14">
        <f t="shared" si="2"/>
        <v>40</v>
      </c>
      <c r="E40" s="23">
        <f t="shared" si="3"/>
        <v>3.2000000000000001E-2</v>
      </c>
    </row>
    <row r="41" spans="1:7" x14ac:dyDescent="0.25">
      <c r="A41" s="10" t="s">
        <v>6</v>
      </c>
      <c r="B41" s="14">
        <f>DWH!AG23</f>
        <v>465</v>
      </c>
      <c r="C41" s="14">
        <f>DWH!AH23</f>
        <v>419</v>
      </c>
      <c r="D41" s="14">
        <f t="shared" si="2"/>
        <v>46</v>
      </c>
      <c r="E41" s="23">
        <f t="shared" si="3"/>
        <v>0.11</v>
      </c>
    </row>
    <row r="42" spans="1:7" x14ac:dyDescent="0.25">
      <c r="A42" s="10" t="s">
        <v>119</v>
      </c>
      <c r="B42" s="14">
        <f>DWH!AG24</f>
        <v>49</v>
      </c>
      <c r="C42" s="14">
        <f>DWH!AH24</f>
        <v>37</v>
      </c>
      <c r="D42" s="14">
        <f t="shared" si="2"/>
        <v>12</v>
      </c>
      <c r="E42" s="23">
        <f t="shared" si="3"/>
        <v>0.32400000000000001</v>
      </c>
    </row>
    <row r="43" spans="1:7" x14ac:dyDescent="0.25">
      <c r="A43" s="10" t="s">
        <v>8</v>
      </c>
      <c r="B43" s="14">
        <f>DWH!AG25</f>
        <v>764</v>
      </c>
      <c r="C43" s="14">
        <f>DWH!AH25</f>
        <v>680</v>
      </c>
      <c r="D43" s="14">
        <f t="shared" si="2"/>
        <v>84</v>
      </c>
      <c r="E43" s="23">
        <f t="shared" si="3"/>
        <v>0.124</v>
      </c>
    </row>
    <row r="44" spans="1:7" x14ac:dyDescent="0.25">
      <c r="A44" s="10" t="s">
        <v>9</v>
      </c>
      <c r="B44" s="14">
        <f>DWH!AG26</f>
        <v>349</v>
      </c>
      <c r="C44" s="14">
        <f>DWH!AH26</f>
        <v>346</v>
      </c>
      <c r="D44" s="14">
        <f t="shared" si="2"/>
        <v>3</v>
      </c>
      <c r="E44" s="23">
        <f t="shared" si="3"/>
        <v>8.9999999999999993E-3</v>
      </c>
    </row>
    <row r="45" spans="1:7" x14ac:dyDescent="0.25">
      <c r="A45" s="10" t="s">
        <v>10</v>
      </c>
      <c r="B45" s="14">
        <f>DWH!AG27</f>
        <v>1729</v>
      </c>
      <c r="C45" s="14">
        <f>DWH!AH27</f>
        <v>1692</v>
      </c>
      <c r="D45" s="14">
        <f t="shared" si="2"/>
        <v>37</v>
      </c>
      <c r="E45" s="23">
        <f t="shared" si="3"/>
        <v>2.1999999999999999E-2</v>
      </c>
    </row>
    <row r="46" spans="1:7" x14ac:dyDescent="0.25">
      <c r="A46" s="10" t="s">
        <v>11</v>
      </c>
      <c r="B46" s="14">
        <f>DWH!AG28</f>
        <v>579</v>
      </c>
      <c r="C46" s="14">
        <f>DWH!AH28</f>
        <v>562</v>
      </c>
      <c r="D46" s="14">
        <f t="shared" si="2"/>
        <v>17</v>
      </c>
      <c r="E46" s="23">
        <f t="shared" si="3"/>
        <v>0.03</v>
      </c>
    </row>
    <row r="47" spans="1:7" x14ac:dyDescent="0.25">
      <c r="A47" s="72" t="s">
        <v>12</v>
      </c>
      <c r="B47" s="11">
        <f>DWH!AG64</f>
        <v>415</v>
      </c>
      <c r="C47" s="11">
        <f>DWH!AH64</f>
        <v>463</v>
      </c>
      <c r="D47" s="14">
        <f t="shared" si="2"/>
        <v>-48</v>
      </c>
      <c r="E47" s="23">
        <f t="shared" si="3"/>
        <v>-0.104</v>
      </c>
    </row>
    <row r="48" spans="1:7" ht="15.75" thickBot="1" x14ac:dyDescent="0.3">
      <c r="A48" s="72" t="s">
        <v>13</v>
      </c>
      <c r="B48" s="17">
        <f>DWH!AG65</f>
        <v>623</v>
      </c>
      <c r="C48" s="17">
        <f>DWH!AH65</f>
        <v>611</v>
      </c>
      <c r="D48" s="28">
        <f t="shared" si="2"/>
        <v>12</v>
      </c>
      <c r="E48" s="29">
        <f t="shared" si="3"/>
        <v>0.02</v>
      </c>
    </row>
    <row r="49" spans="1:7" ht="16.5" thickTop="1" thickBot="1" x14ac:dyDescent="0.3">
      <c r="A49" s="76" t="s">
        <v>17</v>
      </c>
      <c r="B49" s="22">
        <f>DWH!AF74</f>
        <v>74</v>
      </c>
      <c r="C49" s="22">
        <f>DWH!AG74</f>
        <v>56</v>
      </c>
      <c r="D49" s="22">
        <f t="shared" si="2"/>
        <v>18</v>
      </c>
      <c r="E49" s="24">
        <f t="shared" si="3"/>
        <v>0.32100000000000001</v>
      </c>
    </row>
    <row r="50" spans="1:7" ht="15.75" thickTop="1" x14ac:dyDescent="0.25">
      <c r="A50" s="72" t="s">
        <v>19</v>
      </c>
      <c r="B50" s="20">
        <f>DWH!AG106</f>
        <v>200</v>
      </c>
      <c r="C50" s="20">
        <f>DWH!AH106</f>
        <v>211</v>
      </c>
      <c r="D50" s="14">
        <f t="shared" si="2"/>
        <v>-11</v>
      </c>
      <c r="E50" s="23">
        <f t="shared" si="3"/>
        <v>-5.1999999999999998E-2</v>
      </c>
    </row>
    <row r="51" spans="1:7" x14ac:dyDescent="0.25">
      <c r="A51" s="72" t="s">
        <v>20</v>
      </c>
      <c r="B51" s="12">
        <f>DWH!AG107</f>
        <v>772</v>
      </c>
      <c r="C51" s="12">
        <f>DWH!AH107</f>
        <v>785</v>
      </c>
      <c r="D51" s="14">
        <f t="shared" si="2"/>
        <v>-13</v>
      </c>
      <c r="E51" s="23">
        <f t="shared" si="3"/>
        <v>-1.7000000000000001E-2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3351</v>
      </c>
      <c r="C57" s="14">
        <f>DWH!AH29</f>
        <v>3444</v>
      </c>
      <c r="D57" s="14">
        <f>B57-C57</f>
        <v>-93</v>
      </c>
      <c r="E57" s="23">
        <f>D57/C57</f>
        <v>-2.7E-2</v>
      </c>
    </row>
    <row r="58" spans="1:7" x14ac:dyDescent="0.25">
      <c r="A58" s="10" t="s">
        <v>3</v>
      </c>
      <c r="B58" s="14">
        <f>DWH!AG30</f>
        <v>293</v>
      </c>
      <c r="C58" s="14">
        <f>DWH!AH30</f>
        <v>350</v>
      </c>
      <c r="D58" s="14">
        <f t="shared" ref="D58:D73" si="4">B58-C58</f>
        <v>-57</v>
      </c>
      <c r="E58" s="23">
        <f t="shared" ref="E58:E73" si="5">D58/C58</f>
        <v>-0.16300000000000001</v>
      </c>
    </row>
    <row r="59" spans="1:7" x14ac:dyDescent="0.25">
      <c r="A59" s="10" t="s">
        <v>129</v>
      </c>
      <c r="B59" s="14">
        <f>DWH!AG31</f>
        <v>2088</v>
      </c>
      <c r="C59" s="14">
        <f>DWH!AH31</f>
        <v>2176</v>
      </c>
      <c r="D59" s="14">
        <f t="shared" si="4"/>
        <v>-88</v>
      </c>
      <c r="E59" s="23">
        <f t="shared" si="5"/>
        <v>-0.04</v>
      </c>
    </row>
    <row r="60" spans="1:7" x14ac:dyDescent="0.25">
      <c r="A60" s="10" t="s">
        <v>130</v>
      </c>
      <c r="B60" s="14">
        <f>DWH!AG32</f>
        <v>970</v>
      </c>
      <c r="C60" s="14">
        <f>DWH!AH32</f>
        <v>918</v>
      </c>
      <c r="D60" s="14">
        <f t="shared" si="4"/>
        <v>52</v>
      </c>
      <c r="E60" s="23">
        <f t="shared" si="5"/>
        <v>5.7000000000000002E-2</v>
      </c>
    </row>
    <row r="61" spans="1:7" x14ac:dyDescent="0.25">
      <c r="A61" s="10" t="s">
        <v>4</v>
      </c>
      <c r="B61" s="14">
        <f>DWH!AG33</f>
        <v>1625</v>
      </c>
      <c r="C61" s="14">
        <f>DWH!AH33</f>
        <v>1709</v>
      </c>
      <c r="D61" s="14">
        <f t="shared" si="4"/>
        <v>-84</v>
      </c>
      <c r="E61" s="23">
        <f t="shared" si="5"/>
        <v>-4.9000000000000002E-2</v>
      </c>
    </row>
    <row r="62" spans="1:7" x14ac:dyDescent="0.25">
      <c r="A62" s="10" t="s">
        <v>5</v>
      </c>
      <c r="B62" s="14">
        <f>DWH!AG34</f>
        <v>1944</v>
      </c>
      <c r="C62" s="14">
        <f>DWH!AH34</f>
        <v>2035</v>
      </c>
      <c r="D62" s="14">
        <f t="shared" si="4"/>
        <v>-91</v>
      </c>
      <c r="E62" s="23">
        <f t="shared" si="5"/>
        <v>-4.4999999999999998E-2</v>
      </c>
    </row>
    <row r="63" spans="1:7" x14ac:dyDescent="0.25">
      <c r="A63" s="10" t="s">
        <v>6</v>
      </c>
      <c r="B63" s="14">
        <f>DWH!AG35</f>
        <v>613</v>
      </c>
      <c r="C63" s="14">
        <f>DWH!AH35</f>
        <v>644</v>
      </c>
      <c r="D63" s="14">
        <f t="shared" si="4"/>
        <v>-31</v>
      </c>
      <c r="E63" s="23">
        <f t="shared" si="5"/>
        <v>-4.8000000000000001E-2</v>
      </c>
    </row>
    <row r="64" spans="1:7" x14ac:dyDescent="0.25">
      <c r="A64" s="10" t="s">
        <v>119</v>
      </c>
      <c r="B64" s="14">
        <f>DWH!AG36</f>
        <v>66</v>
      </c>
      <c r="C64" s="14">
        <f>DWH!AH36</f>
        <v>66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DWH!AG37</f>
        <v>1185</v>
      </c>
      <c r="C65" s="14">
        <f>DWH!AH37</f>
        <v>1151</v>
      </c>
      <c r="D65" s="14">
        <f t="shared" si="4"/>
        <v>34</v>
      </c>
      <c r="E65" s="23">
        <f t="shared" si="5"/>
        <v>0.03</v>
      </c>
    </row>
    <row r="66" spans="1:5" x14ac:dyDescent="0.25">
      <c r="A66" s="10" t="s">
        <v>9</v>
      </c>
      <c r="B66" s="14">
        <f>DWH!AG38</f>
        <v>594</v>
      </c>
      <c r="C66" s="14">
        <f>DWH!AH38</f>
        <v>602</v>
      </c>
      <c r="D66" s="14">
        <f t="shared" si="4"/>
        <v>-8</v>
      </c>
      <c r="E66" s="23">
        <f t="shared" si="5"/>
        <v>-1.2999999999999999E-2</v>
      </c>
    </row>
    <row r="67" spans="1:5" x14ac:dyDescent="0.25">
      <c r="A67" s="10" t="s">
        <v>10</v>
      </c>
      <c r="B67" s="14">
        <f>DWH!AG39</f>
        <v>2467</v>
      </c>
      <c r="C67" s="14">
        <f>DWH!AH39</f>
        <v>2610</v>
      </c>
      <c r="D67" s="14">
        <f t="shared" si="4"/>
        <v>-143</v>
      </c>
      <c r="E67" s="23">
        <f t="shared" si="5"/>
        <v>-5.5E-2</v>
      </c>
    </row>
    <row r="68" spans="1:5" x14ac:dyDescent="0.25">
      <c r="A68" s="10" t="s">
        <v>11</v>
      </c>
      <c r="B68" s="14">
        <f>DWH!AG40</f>
        <v>885</v>
      </c>
      <c r="C68" s="14">
        <f>DWH!AH40</f>
        <v>904</v>
      </c>
      <c r="D68" s="14">
        <f t="shared" si="4"/>
        <v>-19</v>
      </c>
      <c r="E68" s="23">
        <f t="shared" si="5"/>
        <v>-2.1000000000000001E-2</v>
      </c>
    </row>
    <row r="69" spans="1:5" x14ac:dyDescent="0.25">
      <c r="A69" s="72" t="s">
        <v>12</v>
      </c>
      <c r="B69" s="11">
        <f>DWH!AG66</f>
        <v>687</v>
      </c>
      <c r="C69" s="11">
        <f>DWH!AH66</f>
        <v>766</v>
      </c>
      <c r="D69" s="14">
        <f t="shared" si="4"/>
        <v>-79</v>
      </c>
      <c r="E69" s="23">
        <f t="shared" si="5"/>
        <v>-0.10299999999999999</v>
      </c>
    </row>
    <row r="70" spans="1:5" ht="15.75" thickBot="1" x14ac:dyDescent="0.3">
      <c r="A70" s="72" t="s">
        <v>13</v>
      </c>
      <c r="B70" s="11">
        <f>DWH!AG67</f>
        <v>804</v>
      </c>
      <c r="C70" s="11">
        <f>DWH!AH67</f>
        <v>838</v>
      </c>
      <c r="D70" s="28">
        <f t="shared" si="4"/>
        <v>-34</v>
      </c>
      <c r="E70" s="29">
        <f t="shared" si="5"/>
        <v>-4.1000000000000002E-2</v>
      </c>
    </row>
    <row r="71" spans="1:5" ht="16.5" thickTop="1" thickBot="1" x14ac:dyDescent="0.3">
      <c r="A71" s="76" t="s">
        <v>17</v>
      </c>
      <c r="B71" s="22">
        <f>DWH!AF75</f>
        <v>120</v>
      </c>
      <c r="C71" s="22">
        <f>DWH!AG75</f>
        <v>114</v>
      </c>
      <c r="D71" s="22">
        <f t="shared" si="4"/>
        <v>6</v>
      </c>
      <c r="E71" s="24">
        <f t="shared" si="5"/>
        <v>5.2999999999999999E-2</v>
      </c>
    </row>
    <row r="72" spans="1:5" ht="15.75" thickTop="1" x14ac:dyDescent="0.25">
      <c r="A72" s="72" t="s">
        <v>19</v>
      </c>
      <c r="B72" s="12">
        <f>DWH!AG108</f>
        <v>221</v>
      </c>
      <c r="C72" s="12">
        <f>DWH!AH108</f>
        <v>301</v>
      </c>
      <c r="D72" s="14">
        <f t="shared" si="4"/>
        <v>-80</v>
      </c>
      <c r="E72" s="23">
        <f t="shared" si="5"/>
        <v>-0.26600000000000001</v>
      </c>
    </row>
    <row r="73" spans="1:5" x14ac:dyDescent="0.25">
      <c r="A73" s="72" t="s">
        <v>20</v>
      </c>
      <c r="B73" s="12">
        <f>DWH!AG109</f>
        <v>998</v>
      </c>
      <c r="C73" s="12">
        <f>DWH!AH109</f>
        <v>1184</v>
      </c>
      <c r="D73" s="14">
        <f t="shared" si="4"/>
        <v>-186</v>
      </c>
      <c r="E73" s="23">
        <f t="shared" si="5"/>
        <v>-0.157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7125</v>
      </c>
      <c r="C8" s="14">
        <f>DWH!AJ5</f>
        <v>6939</v>
      </c>
      <c r="D8" s="14">
        <f>B8-C8</f>
        <v>186</v>
      </c>
      <c r="E8" s="23">
        <f>D8/C8</f>
        <v>2.7E-2</v>
      </c>
      <c r="F8" s="1"/>
      <c r="G8" s="1"/>
    </row>
    <row r="9" spans="1:7" x14ac:dyDescent="0.25">
      <c r="A9" s="10" t="s">
        <v>3</v>
      </c>
      <c r="B9" s="14">
        <f>DWH!AI6</f>
        <v>718</v>
      </c>
      <c r="C9" s="14">
        <f>DWH!AJ6</f>
        <v>772</v>
      </c>
      <c r="D9" s="14">
        <f t="shared" ref="D9:D28" si="0">B9-C9</f>
        <v>-54</v>
      </c>
      <c r="E9" s="23">
        <f t="shared" ref="E9:E28" si="1">D9/C9</f>
        <v>-7.0000000000000007E-2</v>
      </c>
      <c r="F9" s="1"/>
      <c r="G9" s="1"/>
    </row>
    <row r="10" spans="1:7" x14ac:dyDescent="0.25">
      <c r="A10" s="10" t="s">
        <v>129</v>
      </c>
      <c r="B10" s="14">
        <f>DWH!AI7</f>
        <v>4521</v>
      </c>
      <c r="C10" s="14">
        <f>DWH!AJ7</f>
        <v>4397</v>
      </c>
      <c r="D10" s="14">
        <f t="shared" si="0"/>
        <v>124</v>
      </c>
      <c r="E10" s="23">
        <f t="shared" si="1"/>
        <v>2.8000000000000001E-2</v>
      </c>
      <c r="F10" s="1"/>
      <c r="G10" s="1"/>
    </row>
    <row r="11" spans="1:7" x14ac:dyDescent="0.25">
      <c r="A11" s="10" t="s">
        <v>130</v>
      </c>
      <c r="B11" s="14">
        <f>DWH!AI8</f>
        <v>1886</v>
      </c>
      <c r="C11" s="14">
        <f>DWH!AJ8</f>
        <v>1770</v>
      </c>
      <c r="D11" s="14">
        <f t="shared" si="0"/>
        <v>116</v>
      </c>
      <c r="E11" s="23">
        <f t="shared" si="1"/>
        <v>6.6000000000000003E-2</v>
      </c>
      <c r="F11" s="1"/>
      <c r="G11" s="1"/>
    </row>
    <row r="12" spans="1:7" x14ac:dyDescent="0.25">
      <c r="A12" s="10" t="s">
        <v>4</v>
      </c>
      <c r="B12" s="14">
        <f>DWH!AI9</f>
        <v>3521</v>
      </c>
      <c r="C12" s="14">
        <f>DWH!AJ9</f>
        <v>3571</v>
      </c>
      <c r="D12" s="14">
        <f t="shared" si="0"/>
        <v>-50</v>
      </c>
      <c r="E12" s="23">
        <f t="shared" si="1"/>
        <v>-1.4E-2</v>
      </c>
      <c r="F12" s="1"/>
      <c r="G12" s="1"/>
    </row>
    <row r="13" spans="1:7" x14ac:dyDescent="0.25">
      <c r="A13" s="10" t="s">
        <v>5</v>
      </c>
      <c r="B13" s="14">
        <f>DWH!AI10</f>
        <v>4166</v>
      </c>
      <c r="C13" s="14">
        <f>DWH!AJ10</f>
        <v>4165</v>
      </c>
      <c r="D13" s="14">
        <f t="shared" si="0"/>
        <v>1</v>
      </c>
      <c r="E13" s="23">
        <f t="shared" si="1"/>
        <v>0</v>
      </c>
      <c r="F13" s="1"/>
      <c r="G13" s="1"/>
    </row>
    <row r="14" spans="1:7" x14ac:dyDescent="0.25">
      <c r="A14" s="10" t="s">
        <v>6</v>
      </c>
      <c r="B14" s="14">
        <f>DWH!AI11</f>
        <v>729</v>
      </c>
      <c r="C14" s="14">
        <f>DWH!AJ11</f>
        <v>595</v>
      </c>
      <c r="D14" s="14">
        <f t="shared" si="0"/>
        <v>134</v>
      </c>
      <c r="E14" s="23">
        <f t="shared" si="1"/>
        <v>0.22500000000000001</v>
      </c>
      <c r="F14" s="1"/>
      <c r="G14" s="1"/>
    </row>
    <row r="15" spans="1:7" x14ac:dyDescent="0.25">
      <c r="A15" s="10" t="s">
        <v>119</v>
      </c>
      <c r="B15" s="14">
        <f>DWH!AI12</f>
        <v>151</v>
      </c>
      <c r="C15" s="14">
        <f>DWH!AJ12</f>
        <v>127</v>
      </c>
      <c r="D15" s="14">
        <f t="shared" si="0"/>
        <v>24</v>
      </c>
      <c r="E15" s="23">
        <f t="shared" si="1"/>
        <v>0.189</v>
      </c>
      <c r="F15" s="1"/>
      <c r="G15" s="1"/>
    </row>
    <row r="16" spans="1:7" x14ac:dyDescent="0.25">
      <c r="A16" s="10" t="s">
        <v>8</v>
      </c>
      <c r="B16" s="14">
        <f>DWH!AI13</f>
        <v>2415</v>
      </c>
      <c r="C16" s="14">
        <f>DWH!AJ13</f>
        <v>1874</v>
      </c>
      <c r="D16" s="14">
        <f t="shared" si="0"/>
        <v>541</v>
      </c>
      <c r="E16" s="23">
        <f t="shared" si="1"/>
        <v>0.28899999999999998</v>
      </c>
      <c r="F16" s="1"/>
      <c r="G16" s="1"/>
    </row>
    <row r="17" spans="1:7" x14ac:dyDescent="0.25">
      <c r="A17" s="10" t="s">
        <v>9</v>
      </c>
      <c r="B17" s="14">
        <f>DWH!AI14</f>
        <v>1133</v>
      </c>
      <c r="C17" s="14">
        <f>DWH!AJ14</f>
        <v>777</v>
      </c>
      <c r="D17" s="14">
        <f t="shared" si="0"/>
        <v>356</v>
      </c>
      <c r="E17" s="23">
        <f t="shared" si="1"/>
        <v>0.45800000000000002</v>
      </c>
      <c r="F17" s="1"/>
      <c r="G17" s="1"/>
    </row>
    <row r="18" spans="1:7" x14ac:dyDescent="0.25">
      <c r="A18" s="10" t="s">
        <v>10</v>
      </c>
      <c r="B18" s="14">
        <f>DWH!AI15</f>
        <v>5399</v>
      </c>
      <c r="C18" s="14">
        <f>DWH!AJ15</f>
        <v>5398</v>
      </c>
      <c r="D18" s="14">
        <f t="shared" si="0"/>
        <v>1</v>
      </c>
      <c r="E18" s="23">
        <f t="shared" si="1"/>
        <v>0</v>
      </c>
      <c r="F18" s="1"/>
      <c r="G18" s="1"/>
    </row>
    <row r="19" spans="1:7" x14ac:dyDescent="0.25">
      <c r="A19" s="10" t="s">
        <v>11</v>
      </c>
      <c r="B19" s="14">
        <f>DWH!AI16</f>
        <v>1929</v>
      </c>
      <c r="C19" s="14">
        <f>DWH!AJ16</f>
        <v>1843</v>
      </c>
      <c r="D19" s="14">
        <f t="shared" si="0"/>
        <v>86</v>
      </c>
      <c r="E19" s="23">
        <f t="shared" si="1"/>
        <v>4.7E-2</v>
      </c>
      <c r="F19" s="1"/>
      <c r="G19" s="1"/>
    </row>
    <row r="20" spans="1:7" x14ac:dyDescent="0.25">
      <c r="A20" s="72" t="s">
        <v>12</v>
      </c>
      <c r="B20" s="11">
        <f>DWH!AI62</f>
        <v>1389</v>
      </c>
      <c r="C20" s="11">
        <f>DWH!AJ62</f>
        <v>1640</v>
      </c>
      <c r="D20" s="14">
        <f t="shared" si="0"/>
        <v>-251</v>
      </c>
      <c r="E20" s="23">
        <f t="shared" si="1"/>
        <v>-0.153</v>
      </c>
      <c r="F20" s="1"/>
      <c r="G20" s="1"/>
    </row>
    <row r="21" spans="1:7" ht="15.75" thickBot="1" x14ac:dyDescent="0.3">
      <c r="A21" s="73" t="s">
        <v>13</v>
      </c>
      <c r="B21" s="17">
        <f>DWH!AI63</f>
        <v>1724</v>
      </c>
      <c r="C21" s="17">
        <f>DWH!AJ63</f>
        <v>1757</v>
      </c>
      <c r="D21" s="28">
        <f t="shared" si="0"/>
        <v>-33</v>
      </c>
      <c r="E21" s="29">
        <f t="shared" si="1"/>
        <v>-1.9E-2</v>
      </c>
      <c r="F21" s="1"/>
      <c r="G21" s="1"/>
    </row>
    <row r="22" spans="1:7" ht="15.75" thickTop="1" x14ac:dyDescent="0.25">
      <c r="A22" s="71" t="s">
        <v>92</v>
      </c>
      <c r="B22" s="19">
        <f>DWH!AH89</f>
        <v>371</v>
      </c>
      <c r="C22" s="19">
        <f>DWH!AI89</f>
        <v>550</v>
      </c>
      <c r="D22" s="19">
        <f t="shared" si="0"/>
        <v>-179</v>
      </c>
      <c r="E22" s="70">
        <f t="shared" si="1"/>
        <v>-0.32500000000000001</v>
      </c>
      <c r="F22" s="1"/>
      <c r="G22" s="1"/>
    </row>
    <row r="23" spans="1:7" x14ac:dyDescent="0.25">
      <c r="A23" s="72" t="s">
        <v>15</v>
      </c>
      <c r="B23" s="11">
        <f>DWH!AH96</f>
        <v>220</v>
      </c>
      <c r="C23" s="11">
        <f>DWH!AI96</f>
        <v>181</v>
      </c>
      <c r="D23" s="14">
        <f t="shared" si="0"/>
        <v>39</v>
      </c>
      <c r="E23" s="23">
        <f t="shared" si="1"/>
        <v>0.215</v>
      </c>
      <c r="F23" s="1"/>
      <c r="G23" s="1"/>
    </row>
    <row r="24" spans="1:7" ht="15.75" thickBot="1" x14ac:dyDescent="0.3">
      <c r="A24" s="73" t="s">
        <v>16</v>
      </c>
      <c r="B24" s="17">
        <f>DWH!AH97</f>
        <v>227</v>
      </c>
      <c r="C24" s="17">
        <f>DWH!AI97</f>
        <v>302</v>
      </c>
      <c r="D24" s="28">
        <f t="shared" si="0"/>
        <v>-75</v>
      </c>
      <c r="E24" s="29">
        <f t="shared" si="1"/>
        <v>-0.248</v>
      </c>
      <c r="F24" s="1"/>
      <c r="G24" s="1"/>
    </row>
    <row r="25" spans="1:7" ht="15.75" thickTop="1" x14ac:dyDescent="0.25">
      <c r="A25" s="71" t="s">
        <v>17</v>
      </c>
      <c r="B25" s="19">
        <f>DWH!AH73</f>
        <v>261</v>
      </c>
      <c r="C25" s="19">
        <f>DWH!AI73</f>
        <v>219</v>
      </c>
      <c r="D25" s="19">
        <f t="shared" si="0"/>
        <v>42</v>
      </c>
      <c r="E25" s="70">
        <f t="shared" si="1"/>
        <v>0.192</v>
      </c>
    </row>
    <row r="26" spans="1:7" ht="15.75" thickBot="1" x14ac:dyDescent="0.3">
      <c r="A26" s="74" t="s">
        <v>18</v>
      </c>
      <c r="B26" s="17">
        <f>DWH!AH82</f>
        <v>14</v>
      </c>
      <c r="C26" s="17">
        <f>DWH!AI82</f>
        <v>14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75" t="s">
        <v>19</v>
      </c>
      <c r="B27" s="69">
        <f>DWH!AI104</f>
        <v>438</v>
      </c>
      <c r="C27" s="69">
        <f>DWH!AJ104</f>
        <v>613</v>
      </c>
      <c r="D27" s="19">
        <f t="shared" si="0"/>
        <v>-175</v>
      </c>
      <c r="E27" s="70">
        <f t="shared" si="1"/>
        <v>-0.28499999999999998</v>
      </c>
    </row>
    <row r="28" spans="1:7" x14ac:dyDescent="0.25">
      <c r="A28" s="72" t="s">
        <v>20</v>
      </c>
      <c r="B28" s="20">
        <f>DWH!AI105</f>
        <v>2021</v>
      </c>
      <c r="C28" s="20">
        <f>DWH!AJ105</f>
        <v>2380</v>
      </c>
      <c r="D28" s="14">
        <f t="shared" si="0"/>
        <v>-359</v>
      </c>
      <c r="E28" s="23">
        <f t="shared" si="1"/>
        <v>-0.151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2962</v>
      </c>
      <c r="C35" s="14">
        <f>DWH!AJ17</f>
        <v>2696</v>
      </c>
      <c r="D35" s="14">
        <f>B35-C35</f>
        <v>266</v>
      </c>
      <c r="E35" s="23">
        <f>D35/C35</f>
        <v>9.9000000000000005E-2</v>
      </c>
    </row>
    <row r="36" spans="1:7" x14ac:dyDescent="0.25">
      <c r="A36" s="10" t="s">
        <v>3</v>
      </c>
      <c r="B36" s="14">
        <f>DWH!AI18</f>
        <v>320</v>
      </c>
      <c r="C36" s="14">
        <f>DWH!AJ18</f>
        <v>319</v>
      </c>
      <c r="D36" s="14">
        <f t="shared" ref="D36:D51" si="2">B36-C36</f>
        <v>1</v>
      </c>
      <c r="E36" s="23">
        <f t="shared" ref="E36:E51" si="3">D36/C36</f>
        <v>3.0000000000000001E-3</v>
      </c>
    </row>
    <row r="37" spans="1:7" x14ac:dyDescent="0.25">
      <c r="A37" s="10" t="s">
        <v>129</v>
      </c>
      <c r="B37" s="14">
        <f>DWH!AI19</f>
        <v>1950</v>
      </c>
      <c r="C37" s="14">
        <f>DWH!AJ19</f>
        <v>1789</v>
      </c>
      <c r="D37" s="14">
        <f t="shared" si="2"/>
        <v>161</v>
      </c>
      <c r="E37" s="23">
        <f t="shared" si="3"/>
        <v>0.09</v>
      </c>
    </row>
    <row r="38" spans="1:7" x14ac:dyDescent="0.25">
      <c r="A38" s="10" t="s">
        <v>130</v>
      </c>
      <c r="B38" s="14">
        <f>DWH!AI20</f>
        <v>692</v>
      </c>
      <c r="C38" s="14">
        <f>DWH!AJ20</f>
        <v>588</v>
      </c>
      <c r="D38" s="14">
        <f t="shared" si="2"/>
        <v>104</v>
      </c>
      <c r="E38" s="23">
        <f t="shared" si="3"/>
        <v>0.17699999999999999</v>
      </c>
    </row>
    <row r="39" spans="1:7" x14ac:dyDescent="0.25">
      <c r="A39" s="10" t="s">
        <v>4</v>
      </c>
      <c r="B39" s="14">
        <f>DWH!AI21</f>
        <v>1404</v>
      </c>
      <c r="C39" s="14">
        <f>DWH!AJ21</f>
        <v>1290</v>
      </c>
      <c r="D39" s="14">
        <f t="shared" si="2"/>
        <v>114</v>
      </c>
      <c r="E39" s="23">
        <f t="shared" si="3"/>
        <v>8.7999999999999995E-2</v>
      </c>
    </row>
    <row r="40" spans="1:7" x14ac:dyDescent="0.25">
      <c r="A40" s="10" t="s">
        <v>48</v>
      </c>
      <c r="B40" s="14">
        <f>DWH!AI22</f>
        <v>1722</v>
      </c>
      <c r="C40" s="14">
        <f>DWH!AJ22</f>
        <v>1567</v>
      </c>
      <c r="D40" s="14">
        <f t="shared" si="2"/>
        <v>155</v>
      </c>
      <c r="E40" s="23">
        <f t="shared" si="3"/>
        <v>9.9000000000000005E-2</v>
      </c>
    </row>
    <row r="41" spans="1:7" x14ac:dyDescent="0.25">
      <c r="A41" s="10" t="s">
        <v>6</v>
      </c>
      <c r="B41" s="14">
        <f>DWH!AI23</f>
        <v>317</v>
      </c>
      <c r="C41" s="14">
        <f>DWH!AJ23</f>
        <v>252</v>
      </c>
      <c r="D41" s="14">
        <f t="shared" si="2"/>
        <v>65</v>
      </c>
      <c r="E41" s="23">
        <f t="shared" si="3"/>
        <v>0.25800000000000001</v>
      </c>
    </row>
    <row r="42" spans="1:7" x14ac:dyDescent="0.25">
      <c r="A42" s="10" t="s">
        <v>119</v>
      </c>
      <c r="B42" s="14">
        <f>DWH!AI24</f>
        <v>63</v>
      </c>
      <c r="C42" s="14">
        <f>DWH!AJ24</f>
        <v>59</v>
      </c>
      <c r="D42" s="14">
        <f t="shared" si="2"/>
        <v>4</v>
      </c>
      <c r="E42" s="23">
        <f t="shared" si="3"/>
        <v>6.8000000000000005E-2</v>
      </c>
    </row>
    <row r="43" spans="1:7" x14ac:dyDescent="0.25">
      <c r="A43" s="10" t="s">
        <v>8</v>
      </c>
      <c r="B43" s="14">
        <f>DWH!AI25</f>
        <v>920</v>
      </c>
      <c r="C43" s="14">
        <f>DWH!AJ25</f>
        <v>698</v>
      </c>
      <c r="D43" s="14">
        <f t="shared" si="2"/>
        <v>222</v>
      </c>
      <c r="E43" s="23">
        <f t="shared" si="3"/>
        <v>0.318</v>
      </c>
    </row>
    <row r="44" spans="1:7" x14ac:dyDescent="0.25">
      <c r="A44" s="10" t="s">
        <v>9</v>
      </c>
      <c r="B44" s="14">
        <f>DWH!AI26</f>
        <v>401</v>
      </c>
      <c r="C44" s="14">
        <f>DWH!AJ26</f>
        <v>269</v>
      </c>
      <c r="D44" s="14">
        <f t="shared" si="2"/>
        <v>132</v>
      </c>
      <c r="E44" s="23">
        <f t="shared" si="3"/>
        <v>0.49099999999999999</v>
      </c>
    </row>
    <row r="45" spans="1:7" x14ac:dyDescent="0.25">
      <c r="A45" s="10" t="s">
        <v>10</v>
      </c>
      <c r="B45" s="14">
        <f>DWH!AI27</f>
        <v>2258</v>
      </c>
      <c r="C45" s="14">
        <f>DWH!AJ27</f>
        <v>2088</v>
      </c>
      <c r="D45" s="14">
        <f t="shared" si="2"/>
        <v>170</v>
      </c>
      <c r="E45" s="23">
        <f t="shared" si="3"/>
        <v>8.1000000000000003E-2</v>
      </c>
    </row>
    <row r="46" spans="1:7" x14ac:dyDescent="0.25">
      <c r="A46" s="10" t="s">
        <v>11</v>
      </c>
      <c r="B46" s="14">
        <f>DWH!AI28</f>
        <v>740</v>
      </c>
      <c r="C46" s="14">
        <f>DWH!AJ28</f>
        <v>679</v>
      </c>
      <c r="D46" s="14">
        <f t="shared" si="2"/>
        <v>61</v>
      </c>
      <c r="E46" s="23">
        <f t="shared" si="3"/>
        <v>0.09</v>
      </c>
    </row>
    <row r="47" spans="1:7" x14ac:dyDescent="0.25">
      <c r="A47" s="72" t="s">
        <v>12</v>
      </c>
      <c r="B47" s="11">
        <f>DWH!AI64</f>
        <v>548</v>
      </c>
      <c r="C47" s="11">
        <f>DWH!AJ64</f>
        <v>566</v>
      </c>
      <c r="D47" s="14">
        <f t="shared" si="2"/>
        <v>-18</v>
      </c>
      <c r="E47" s="23">
        <f t="shared" si="3"/>
        <v>-3.2000000000000001E-2</v>
      </c>
    </row>
    <row r="48" spans="1:7" ht="15.75" thickBot="1" x14ac:dyDescent="0.3">
      <c r="A48" s="72" t="s">
        <v>13</v>
      </c>
      <c r="B48" s="17">
        <f>DWH!AI65</f>
        <v>717</v>
      </c>
      <c r="C48" s="17">
        <f>DWH!AJ65</f>
        <v>733</v>
      </c>
      <c r="D48" s="28">
        <f t="shared" si="2"/>
        <v>-16</v>
      </c>
      <c r="E48" s="29">
        <f t="shared" si="3"/>
        <v>-2.1999999999999999E-2</v>
      </c>
    </row>
    <row r="49" spans="1:7" ht="16.5" thickTop="1" thickBot="1" x14ac:dyDescent="0.3">
      <c r="A49" s="76" t="s">
        <v>17</v>
      </c>
      <c r="B49" s="22">
        <f>DWH!AH74</f>
        <v>95</v>
      </c>
      <c r="C49" s="22">
        <f>DWH!AI74</f>
        <v>93</v>
      </c>
      <c r="D49" s="22">
        <f t="shared" si="2"/>
        <v>2</v>
      </c>
      <c r="E49" s="24">
        <f t="shared" si="3"/>
        <v>2.1999999999999999E-2</v>
      </c>
    </row>
    <row r="50" spans="1:7" ht="15.75" thickTop="1" x14ac:dyDescent="0.25">
      <c r="A50" s="72" t="s">
        <v>19</v>
      </c>
      <c r="B50" s="20">
        <f>DWH!AI106</f>
        <v>198</v>
      </c>
      <c r="C50" s="20">
        <f>DWH!AJ106</f>
        <v>248</v>
      </c>
      <c r="D50" s="14">
        <f t="shared" si="2"/>
        <v>-50</v>
      </c>
      <c r="E50" s="23">
        <f t="shared" si="3"/>
        <v>-0.20200000000000001</v>
      </c>
    </row>
    <row r="51" spans="1:7" x14ac:dyDescent="0.25">
      <c r="A51" s="72" t="s">
        <v>20</v>
      </c>
      <c r="B51" s="12">
        <f>DWH!AI107</f>
        <v>862</v>
      </c>
      <c r="C51" s="12">
        <f>DWH!AJ107</f>
        <v>910</v>
      </c>
      <c r="D51" s="14">
        <f t="shared" si="2"/>
        <v>-48</v>
      </c>
      <c r="E51" s="23">
        <f t="shared" si="3"/>
        <v>-5.2999999999999999E-2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4163</v>
      </c>
      <c r="C57" s="14">
        <f>DWH!AJ29</f>
        <v>4243</v>
      </c>
      <c r="D57" s="14">
        <f>B57-C57</f>
        <v>-80</v>
      </c>
      <c r="E57" s="23">
        <f>D57/C57</f>
        <v>-1.9E-2</v>
      </c>
    </row>
    <row r="58" spans="1:7" x14ac:dyDescent="0.25">
      <c r="A58" s="10" t="s">
        <v>3</v>
      </c>
      <c r="B58" s="14">
        <f>DWH!AI30</f>
        <v>398</v>
      </c>
      <c r="C58" s="14">
        <f>DWH!AJ30</f>
        <v>453</v>
      </c>
      <c r="D58" s="14">
        <f t="shared" ref="D58:D73" si="4">B58-C58</f>
        <v>-55</v>
      </c>
      <c r="E58" s="23">
        <f t="shared" ref="E58:E73" si="5">D58/C58</f>
        <v>-0.121</v>
      </c>
    </row>
    <row r="59" spans="1:7" x14ac:dyDescent="0.25">
      <c r="A59" s="10" t="s">
        <v>129</v>
      </c>
      <c r="B59" s="14">
        <f>DWH!AI31</f>
        <v>2571</v>
      </c>
      <c r="C59" s="14">
        <f>DWH!AJ31</f>
        <v>2608</v>
      </c>
      <c r="D59" s="14">
        <f t="shared" si="4"/>
        <v>-37</v>
      </c>
      <c r="E59" s="23">
        <f t="shared" si="5"/>
        <v>-1.4E-2</v>
      </c>
    </row>
    <row r="60" spans="1:7" x14ac:dyDescent="0.25">
      <c r="A60" s="10" t="s">
        <v>130</v>
      </c>
      <c r="B60" s="14">
        <f>DWH!AI32</f>
        <v>1194</v>
      </c>
      <c r="C60" s="14">
        <f>DWH!AJ32</f>
        <v>1182</v>
      </c>
      <c r="D60" s="14">
        <f t="shared" si="4"/>
        <v>12</v>
      </c>
      <c r="E60" s="23">
        <f t="shared" si="5"/>
        <v>0.01</v>
      </c>
    </row>
    <row r="61" spans="1:7" x14ac:dyDescent="0.25">
      <c r="A61" s="10" t="s">
        <v>4</v>
      </c>
      <c r="B61" s="14">
        <f>DWH!AI33</f>
        <v>2117</v>
      </c>
      <c r="C61" s="14">
        <f>DWH!AJ33</f>
        <v>2281</v>
      </c>
      <c r="D61" s="14">
        <f t="shared" si="4"/>
        <v>-164</v>
      </c>
      <c r="E61" s="23">
        <f t="shared" si="5"/>
        <v>-7.1999999999999995E-2</v>
      </c>
    </row>
    <row r="62" spans="1:7" x14ac:dyDescent="0.25">
      <c r="A62" s="10" t="s">
        <v>5</v>
      </c>
      <c r="B62" s="14">
        <f>DWH!AI34</f>
        <v>2444</v>
      </c>
      <c r="C62" s="14">
        <f>DWH!AJ34</f>
        <v>2598</v>
      </c>
      <c r="D62" s="14">
        <f t="shared" si="4"/>
        <v>-154</v>
      </c>
      <c r="E62" s="23">
        <f t="shared" si="5"/>
        <v>-5.8999999999999997E-2</v>
      </c>
    </row>
    <row r="63" spans="1:7" x14ac:dyDescent="0.25">
      <c r="A63" s="10" t="s">
        <v>6</v>
      </c>
      <c r="B63" s="14">
        <f>DWH!AI35</f>
        <v>412</v>
      </c>
      <c r="C63" s="14">
        <f>DWH!AJ35</f>
        <v>343</v>
      </c>
      <c r="D63" s="14">
        <f t="shared" si="4"/>
        <v>69</v>
      </c>
      <c r="E63" s="23">
        <f t="shared" si="5"/>
        <v>0.20100000000000001</v>
      </c>
    </row>
    <row r="64" spans="1:7" x14ac:dyDescent="0.25">
      <c r="A64" s="10" t="s">
        <v>119</v>
      </c>
      <c r="B64" s="14">
        <f>DWH!AI36</f>
        <v>88</v>
      </c>
      <c r="C64" s="14">
        <f>DWH!AJ36</f>
        <v>68</v>
      </c>
      <c r="D64" s="14">
        <f t="shared" si="4"/>
        <v>20</v>
      </c>
      <c r="E64" s="23">
        <f t="shared" si="5"/>
        <v>0.29399999999999998</v>
      </c>
    </row>
    <row r="65" spans="1:5" x14ac:dyDescent="0.25">
      <c r="A65" s="10" t="s">
        <v>8</v>
      </c>
      <c r="B65" s="14">
        <f>DWH!AI37</f>
        <v>1495</v>
      </c>
      <c r="C65" s="14">
        <f>DWH!AJ37</f>
        <v>1176</v>
      </c>
      <c r="D65" s="14">
        <f t="shared" si="4"/>
        <v>319</v>
      </c>
      <c r="E65" s="23">
        <f t="shared" si="5"/>
        <v>0.27100000000000002</v>
      </c>
    </row>
    <row r="66" spans="1:5" x14ac:dyDescent="0.25">
      <c r="A66" s="10" t="s">
        <v>9</v>
      </c>
      <c r="B66" s="14">
        <f>DWH!AI38</f>
        <v>732</v>
      </c>
      <c r="C66" s="14">
        <f>DWH!AJ38</f>
        <v>508</v>
      </c>
      <c r="D66" s="14">
        <f t="shared" si="4"/>
        <v>224</v>
      </c>
      <c r="E66" s="23">
        <f t="shared" si="5"/>
        <v>0.441</v>
      </c>
    </row>
    <row r="67" spans="1:5" x14ac:dyDescent="0.25">
      <c r="A67" s="10" t="s">
        <v>10</v>
      </c>
      <c r="B67" s="14">
        <f>DWH!AI39</f>
        <v>3141</v>
      </c>
      <c r="C67" s="14">
        <f>DWH!AJ39</f>
        <v>3310</v>
      </c>
      <c r="D67" s="14">
        <f t="shared" si="4"/>
        <v>-169</v>
      </c>
      <c r="E67" s="23">
        <f t="shared" si="5"/>
        <v>-5.0999999999999997E-2</v>
      </c>
    </row>
    <row r="68" spans="1:5" x14ac:dyDescent="0.25">
      <c r="A68" s="10" t="s">
        <v>11</v>
      </c>
      <c r="B68" s="14">
        <f>DWH!AI40</f>
        <v>1189</v>
      </c>
      <c r="C68" s="14">
        <f>DWH!AJ40</f>
        <v>1164</v>
      </c>
      <c r="D68" s="14">
        <f t="shared" si="4"/>
        <v>25</v>
      </c>
      <c r="E68" s="23">
        <f t="shared" si="5"/>
        <v>2.1000000000000001E-2</v>
      </c>
    </row>
    <row r="69" spans="1:5" x14ac:dyDescent="0.25">
      <c r="A69" s="72" t="s">
        <v>12</v>
      </c>
      <c r="B69" s="11">
        <f>DWH!AI66</f>
        <v>841</v>
      </c>
      <c r="C69" s="11">
        <f>DWH!AJ66</f>
        <v>1074</v>
      </c>
      <c r="D69" s="14">
        <f t="shared" si="4"/>
        <v>-233</v>
      </c>
      <c r="E69" s="23">
        <f t="shared" si="5"/>
        <v>-0.217</v>
      </c>
    </row>
    <row r="70" spans="1:5" ht="15.75" thickBot="1" x14ac:dyDescent="0.3">
      <c r="A70" s="72" t="s">
        <v>13</v>
      </c>
      <c r="B70" s="11">
        <f>DWH!AI67</f>
        <v>1007</v>
      </c>
      <c r="C70" s="11">
        <f>DWH!AJ67</f>
        <v>1024</v>
      </c>
      <c r="D70" s="28">
        <f t="shared" si="4"/>
        <v>-17</v>
      </c>
      <c r="E70" s="29">
        <f t="shared" si="5"/>
        <v>-1.7000000000000001E-2</v>
      </c>
    </row>
    <row r="71" spans="1:5" ht="16.5" thickTop="1" thickBot="1" x14ac:dyDescent="0.3">
      <c r="A71" s="76" t="s">
        <v>17</v>
      </c>
      <c r="B71" s="22">
        <f>DWH!AH75</f>
        <v>166</v>
      </c>
      <c r="C71" s="22">
        <f>DWH!AI75</f>
        <v>126</v>
      </c>
      <c r="D71" s="22">
        <f t="shared" si="4"/>
        <v>40</v>
      </c>
      <c r="E71" s="24">
        <f t="shared" si="5"/>
        <v>0.317</v>
      </c>
    </row>
    <row r="72" spans="1:5" ht="15.75" thickTop="1" x14ac:dyDescent="0.25">
      <c r="A72" s="72" t="s">
        <v>19</v>
      </c>
      <c r="B72" s="12">
        <f>DWH!AI108</f>
        <v>240</v>
      </c>
      <c r="C72" s="12">
        <f>DWH!AJ108</f>
        <v>365</v>
      </c>
      <c r="D72" s="14">
        <f t="shared" si="4"/>
        <v>-125</v>
      </c>
      <c r="E72" s="23">
        <f t="shared" si="5"/>
        <v>-0.34200000000000003</v>
      </c>
    </row>
    <row r="73" spans="1:5" x14ac:dyDescent="0.25">
      <c r="A73" s="72" t="s">
        <v>20</v>
      </c>
      <c r="B73" s="12">
        <f>DWH!AI109</f>
        <v>1159</v>
      </c>
      <c r="C73" s="12">
        <f>DWH!AJ109</f>
        <v>1470</v>
      </c>
      <c r="D73" s="14">
        <f t="shared" si="4"/>
        <v>-311</v>
      </c>
      <c r="E73" s="23">
        <f t="shared" si="5"/>
        <v>-0.21199999999999999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3543</v>
      </c>
      <c r="C8" s="14">
        <f>DWH!AL5</f>
        <v>3186</v>
      </c>
      <c r="D8" s="14">
        <f>B8-C8</f>
        <v>357</v>
      </c>
      <c r="E8" s="23">
        <f>D8/C8</f>
        <v>0.112</v>
      </c>
      <c r="F8" s="1"/>
      <c r="G8" s="1"/>
    </row>
    <row r="9" spans="1:7" x14ac:dyDescent="0.25">
      <c r="A9" s="10" t="s">
        <v>3</v>
      </c>
      <c r="B9" s="14">
        <f>DWH!AK6</f>
        <v>349</v>
      </c>
      <c r="C9" s="14">
        <f>DWH!AL6</f>
        <v>320</v>
      </c>
      <c r="D9" s="14">
        <f t="shared" ref="D9:D28" si="0">B9-C9</f>
        <v>29</v>
      </c>
      <c r="E9" s="23">
        <f t="shared" ref="E9:E28" si="1">D9/C9</f>
        <v>9.0999999999999998E-2</v>
      </c>
      <c r="F9" s="1"/>
      <c r="G9" s="1"/>
    </row>
    <row r="10" spans="1:7" x14ac:dyDescent="0.25">
      <c r="A10" s="10" t="s">
        <v>129</v>
      </c>
      <c r="B10" s="14">
        <f>DWH!AK7</f>
        <v>2263</v>
      </c>
      <c r="C10" s="14">
        <f>DWH!AL7</f>
        <v>2068</v>
      </c>
      <c r="D10" s="14">
        <f t="shared" si="0"/>
        <v>195</v>
      </c>
      <c r="E10" s="23">
        <f t="shared" si="1"/>
        <v>9.4E-2</v>
      </c>
      <c r="F10" s="1"/>
      <c r="G10" s="1"/>
    </row>
    <row r="11" spans="1:7" x14ac:dyDescent="0.25">
      <c r="A11" s="10" t="s">
        <v>130</v>
      </c>
      <c r="B11" s="14">
        <f>DWH!AK8</f>
        <v>931</v>
      </c>
      <c r="C11" s="14">
        <f>DWH!AL8</f>
        <v>798</v>
      </c>
      <c r="D11" s="14">
        <f t="shared" si="0"/>
        <v>133</v>
      </c>
      <c r="E11" s="23">
        <f t="shared" si="1"/>
        <v>0.16700000000000001</v>
      </c>
      <c r="F11" s="1"/>
      <c r="G11" s="1"/>
    </row>
    <row r="12" spans="1:7" x14ac:dyDescent="0.25">
      <c r="A12" s="10" t="s">
        <v>4</v>
      </c>
      <c r="B12" s="14">
        <f>DWH!AK9</f>
        <v>1563</v>
      </c>
      <c r="C12" s="14">
        <f>DWH!AL9</f>
        <v>1453</v>
      </c>
      <c r="D12" s="14">
        <f t="shared" si="0"/>
        <v>110</v>
      </c>
      <c r="E12" s="23">
        <f t="shared" si="1"/>
        <v>7.5999999999999998E-2</v>
      </c>
      <c r="F12" s="1"/>
      <c r="G12" s="1"/>
    </row>
    <row r="13" spans="1:7" x14ac:dyDescent="0.25">
      <c r="A13" s="10" t="s">
        <v>5</v>
      </c>
      <c r="B13" s="14">
        <f>DWH!AK10</f>
        <v>2035</v>
      </c>
      <c r="C13" s="14">
        <f>DWH!AL10</f>
        <v>1907</v>
      </c>
      <c r="D13" s="14">
        <f t="shared" si="0"/>
        <v>128</v>
      </c>
      <c r="E13" s="23">
        <f t="shared" si="1"/>
        <v>6.7000000000000004E-2</v>
      </c>
      <c r="F13" s="1"/>
      <c r="G13" s="1"/>
    </row>
    <row r="14" spans="1:7" x14ac:dyDescent="0.25">
      <c r="A14" s="10" t="s">
        <v>6</v>
      </c>
      <c r="B14" s="14">
        <f>DWH!AK11</f>
        <v>346</v>
      </c>
      <c r="C14" s="14">
        <f>DWH!AL11</f>
        <v>252</v>
      </c>
      <c r="D14" s="14">
        <f t="shared" si="0"/>
        <v>94</v>
      </c>
      <c r="E14" s="23">
        <f t="shared" si="1"/>
        <v>0.373</v>
      </c>
      <c r="F14" s="1"/>
      <c r="G14" s="1"/>
    </row>
    <row r="15" spans="1:7" x14ac:dyDescent="0.25">
      <c r="A15" s="10" t="s">
        <v>119</v>
      </c>
      <c r="B15" s="14">
        <f>DWH!AK12</f>
        <v>71</v>
      </c>
      <c r="C15" s="14">
        <f>DWH!AL12</f>
        <v>53</v>
      </c>
      <c r="D15" s="14">
        <f t="shared" si="0"/>
        <v>18</v>
      </c>
      <c r="E15" s="23">
        <f t="shared" si="1"/>
        <v>0.34</v>
      </c>
      <c r="F15" s="1"/>
      <c r="G15" s="1"/>
    </row>
    <row r="16" spans="1:7" x14ac:dyDescent="0.25">
      <c r="A16" s="10" t="s">
        <v>8</v>
      </c>
      <c r="B16" s="14">
        <f>DWH!AK13</f>
        <v>1144</v>
      </c>
      <c r="C16" s="14">
        <f>DWH!AL13</f>
        <v>898</v>
      </c>
      <c r="D16" s="14">
        <f t="shared" si="0"/>
        <v>246</v>
      </c>
      <c r="E16" s="23">
        <f t="shared" si="1"/>
        <v>0.27400000000000002</v>
      </c>
      <c r="F16" s="1"/>
      <c r="G16" s="1"/>
    </row>
    <row r="17" spans="1:7" x14ac:dyDescent="0.25">
      <c r="A17" s="10" t="s">
        <v>9</v>
      </c>
      <c r="B17" s="14">
        <f>DWH!AK14</f>
        <v>527</v>
      </c>
      <c r="C17" s="14">
        <f>DWH!AL14</f>
        <v>388</v>
      </c>
      <c r="D17" s="14">
        <f t="shared" si="0"/>
        <v>139</v>
      </c>
      <c r="E17" s="23">
        <f t="shared" si="1"/>
        <v>0.35799999999999998</v>
      </c>
      <c r="F17" s="1"/>
      <c r="G17" s="1"/>
    </row>
    <row r="18" spans="1:7" x14ac:dyDescent="0.25">
      <c r="A18" s="10" t="s">
        <v>10</v>
      </c>
      <c r="B18" s="14">
        <f>DWH!AK15</f>
        <v>2513</v>
      </c>
      <c r="C18" s="14">
        <f>DWH!AL15</f>
        <v>2387</v>
      </c>
      <c r="D18" s="14">
        <f t="shared" si="0"/>
        <v>126</v>
      </c>
      <c r="E18" s="23">
        <f t="shared" si="1"/>
        <v>5.2999999999999999E-2</v>
      </c>
      <c r="F18" s="1"/>
      <c r="G18" s="1"/>
    </row>
    <row r="19" spans="1:7" x14ac:dyDescent="0.25">
      <c r="A19" s="10" t="s">
        <v>11</v>
      </c>
      <c r="B19" s="14">
        <f>DWH!AK16</f>
        <v>886</v>
      </c>
      <c r="C19" s="14">
        <f>DWH!AL16</f>
        <v>757</v>
      </c>
      <c r="D19" s="14">
        <f t="shared" si="0"/>
        <v>129</v>
      </c>
      <c r="E19" s="23">
        <f t="shared" si="1"/>
        <v>0.17</v>
      </c>
      <c r="F19" s="1"/>
      <c r="G19" s="1"/>
    </row>
    <row r="20" spans="1:7" x14ac:dyDescent="0.25">
      <c r="A20" s="72" t="s">
        <v>12</v>
      </c>
      <c r="B20" s="11">
        <f>DWH!AK62</f>
        <v>712</v>
      </c>
      <c r="C20" s="11">
        <f>DWH!AL62</f>
        <v>749</v>
      </c>
      <c r="D20" s="14">
        <f t="shared" si="0"/>
        <v>-37</v>
      </c>
      <c r="E20" s="23">
        <f t="shared" si="1"/>
        <v>-4.9000000000000002E-2</v>
      </c>
      <c r="F20" s="1"/>
      <c r="G20" s="1"/>
    </row>
    <row r="21" spans="1:7" ht="15.75" thickBot="1" x14ac:dyDescent="0.3">
      <c r="A21" s="73" t="s">
        <v>13</v>
      </c>
      <c r="B21" s="17">
        <f>DWH!AK63</f>
        <v>829</v>
      </c>
      <c r="C21" s="17">
        <f>DWH!AL63</f>
        <v>850</v>
      </c>
      <c r="D21" s="28">
        <f t="shared" si="0"/>
        <v>-21</v>
      </c>
      <c r="E21" s="29">
        <f t="shared" si="1"/>
        <v>-2.5000000000000001E-2</v>
      </c>
      <c r="F21" s="1"/>
      <c r="G21" s="1"/>
    </row>
    <row r="22" spans="1:7" ht="15.75" thickTop="1" x14ac:dyDescent="0.25">
      <c r="A22" s="71" t="s">
        <v>92</v>
      </c>
      <c r="B22" s="19">
        <f>DWH!AJ89</f>
        <v>195</v>
      </c>
      <c r="C22" s="19">
        <f>DWH!AK89</f>
        <v>195</v>
      </c>
      <c r="D22" s="19">
        <f t="shared" si="0"/>
        <v>0</v>
      </c>
      <c r="E22" s="70">
        <f t="shared" si="1"/>
        <v>0</v>
      </c>
      <c r="F22" s="1"/>
      <c r="G22" s="1"/>
    </row>
    <row r="23" spans="1:7" x14ac:dyDescent="0.25">
      <c r="A23" s="72" t="s">
        <v>15</v>
      </c>
      <c r="B23" s="11">
        <f>DWH!AJ96</f>
        <v>113</v>
      </c>
      <c r="C23" s="11">
        <f>DWH!AK96</f>
        <v>102</v>
      </c>
      <c r="D23" s="14">
        <f t="shared" si="0"/>
        <v>11</v>
      </c>
      <c r="E23" s="23">
        <f t="shared" si="1"/>
        <v>0.108</v>
      </c>
      <c r="F23" s="1"/>
      <c r="G23" s="1"/>
    </row>
    <row r="24" spans="1:7" ht="15.75" thickBot="1" x14ac:dyDescent="0.3">
      <c r="A24" s="73" t="s">
        <v>16</v>
      </c>
      <c r="B24" s="17">
        <f>DWH!AJ97</f>
        <v>92</v>
      </c>
      <c r="C24" s="17">
        <f>DWH!AK97</f>
        <v>90</v>
      </c>
      <c r="D24" s="28">
        <f t="shared" si="0"/>
        <v>2</v>
      </c>
      <c r="E24" s="29">
        <f t="shared" si="1"/>
        <v>2.1999999999999999E-2</v>
      </c>
      <c r="F24" s="1"/>
      <c r="G24" s="1"/>
    </row>
    <row r="25" spans="1:7" ht="15.75" thickTop="1" x14ac:dyDescent="0.25">
      <c r="A25" s="71" t="s">
        <v>17</v>
      </c>
      <c r="B25" s="19">
        <f>DWH!AJ73</f>
        <v>114</v>
      </c>
      <c r="C25" s="19">
        <f>DWH!AK73</f>
        <v>99</v>
      </c>
      <c r="D25" s="19">
        <f t="shared" si="0"/>
        <v>15</v>
      </c>
      <c r="E25" s="70">
        <f t="shared" si="1"/>
        <v>0.152</v>
      </c>
    </row>
    <row r="26" spans="1:7" ht="15.75" thickBot="1" x14ac:dyDescent="0.3">
      <c r="A26" s="74" t="s">
        <v>18</v>
      </c>
      <c r="B26" s="17">
        <f>DWH!AJ82</f>
        <v>4</v>
      </c>
      <c r="C26" s="17">
        <f>DWH!AK82</f>
        <v>12</v>
      </c>
      <c r="D26" s="28">
        <f t="shared" si="0"/>
        <v>-8</v>
      </c>
      <c r="E26" s="29">
        <f t="shared" si="1"/>
        <v>-0.66700000000000004</v>
      </c>
    </row>
    <row r="27" spans="1:7" ht="15.75" thickTop="1" x14ac:dyDescent="0.25">
      <c r="A27" s="75" t="s">
        <v>19</v>
      </c>
      <c r="B27" s="69">
        <f>DWH!AK104</f>
        <v>209</v>
      </c>
      <c r="C27" s="69">
        <f>DWH!AL104</f>
        <v>275</v>
      </c>
      <c r="D27" s="19">
        <f t="shared" si="0"/>
        <v>-66</v>
      </c>
      <c r="E27" s="70">
        <f t="shared" si="1"/>
        <v>-0.24</v>
      </c>
    </row>
    <row r="28" spans="1:7" x14ac:dyDescent="0.25">
      <c r="A28" s="72" t="s">
        <v>20</v>
      </c>
      <c r="B28" s="20">
        <f>DWH!AK105</f>
        <v>990</v>
      </c>
      <c r="C28" s="20">
        <f>DWH!AL105</f>
        <v>1143</v>
      </c>
      <c r="D28" s="14">
        <f t="shared" si="0"/>
        <v>-153</v>
      </c>
      <c r="E28" s="23">
        <f t="shared" si="1"/>
        <v>-0.13400000000000001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1443</v>
      </c>
      <c r="C35" s="14">
        <f>DWH!AL17</f>
        <v>1269</v>
      </c>
      <c r="D35" s="14">
        <f>B35-C35</f>
        <v>174</v>
      </c>
      <c r="E35" s="23">
        <f>D35/C35</f>
        <v>0.13700000000000001</v>
      </c>
    </row>
    <row r="36" spans="1:7" x14ac:dyDescent="0.25">
      <c r="A36" s="10" t="s">
        <v>3</v>
      </c>
      <c r="B36" s="14">
        <f>DWH!AK18</f>
        <v>135</v>
      </c>
      <c r="C36" s="14">
        <f>DWH!AL18</f>
        <v>136</v>
      </c>
      <c r="D36" s="14">
        <f t="shared" ref="D36:D51" si="2">B36-C36</f>
        <v>-1</v>
      </c>
      <c r="E36" s="23">
        <f t="shared" ref="E36:E51" si="3">D36/C36</f>
        <v>-7.0000000000000001E-3</v>
      </c>
    </row>
    <row r="37" spans="1:7" x14ac:dyDescent="0.25">
      <c r="A37" s="10" t="s">
        <v>129</v>
      </c>
      <c r="B37" s="14">
        <f>DWH!AK19</f>
        <v>966</v>
      </c>
      <c r="C37" s="14">
        <f>DWH!AL19</f>
        <v>875</v>
      </c>
      <c r="D37" s="14">
        <f t="shared" si="2"/>
        <v>91</v>
      </c>
      <c r="E37" s="23">
        <f t="shared" si="3"/>
        <v>0.104</v>
      </c>
    </row>
    <row r="38" spans="1:7" x14ac:dyDescent="0.25">
      <c r="A38" s="10" t="s">
        <v>130</v>
      </c>
      <c r="B38" s="14">
        <f>DWH!AK20</f>
        <v>342</v>
      </c>
      <c r="C38" s="14">
        <f>DWH!AL20</f>
        <v>258</v>
      </c>
      <c r="D38" s="14">
        <f t="shared" si="2"/>
        <v>84</v>
      </c>
      <c r="E38" s="23">
        <f t="shared" si="3"/>
        <v>0.32600000000000001</v>
      </c>
    </row>
    <row r="39" spans="1:7" x14ac:dyDescent="0.25">
      <c r="A39" s="10" t="s">
        <v>4</v>
      </c>
      <c r="B39" s="14">
        <f>DWH!AK21</f>
        <v>586</v>
      </c>
      <c r="C39" s="14">
        <f>DWH!AL21</f>
        <v>534</v>
      </c>
      <c r="D39" s="14">
        <f t="shared" si="2"/>
        <v>52</v>
      </c>
      <c r="E39" s="23">
        <f t="shared" si="3"/>
        <v>9.7000000000000003E-2</v>
      </c>
    </row>
    <row r="40" spans="1:7" x14ac:dyDescent="0.25">
      <c r="A40" s="10" t="s">
        <v>48</v>
      </c>
      <c r="B40" s="14">
        <f>DWH!AK22</f>
        <v>820</v>
      </c>
      <c r="C40" s="14">
        <f>DWH!AL22</f>
        <v>743</v>
      </c>
      <c r="D40" s="14">
        <f t="shared" si="2"/>
        <v>77</v>
      </c>
      <c r="E40" s="23">
        <f t="shared" si="3"/>
        <v>0.104</v>
      </c>
    </row>
    <row r="41" spans="1:7" x14ac:dyDescent="0.25">
      <c r="A41" s="10" t="s">
        <v>6</v>
      </c>
      <c r="B41" s="14">
        <f>DWH!AK23</f>
        <v>143</v>
      </c>
      <c r="C41" s="14">
        <f>DWH!AL23</f>
        <v>99</v>
      </c>
      <c r="D41" s="14">
        <f t="shared" si="2"/>
        <v>44</v>
      </c>
      <c r="E41" s="23">
        <f t="shared" si="3"/>
        <v>0.44400000000000001</v>
      </c>
    </row>
    <row r="42" spans="1:7" x14ac:dyDescent="0.25">
      <c r="A42" s="10" t="s">
        <v>119</v>
      </c>
      <c r="B42" s="14">
        <f>DWH!AK24</f>
        <v>23</v>
      </c>
      <c r="C42" s="14">
        <f>DWH!AL24</f>
        <v>16</v>
      </c>
      <c r="D42" s="14">
        <f t="shared" si="2"/>
        <v>7</v>
      </c>
      <c r="E42" s="23">
        <f t="shared" si="3"/>
        <v>0.438</v>
      </c>
    </row>
    <row r="43" spans="1:7" x14ac:dyDescent="0.25">
      <c r="A43" s="10" t="s">
        <v>8</v>
      </c>
      <c r="B43" s="14">
        <f>DWH!AK25</f>
        <v>465</v>
      </c>
      <c r="C43" s="14">
        <f>DWH!AL25</f>
        <v>348</v>
      </c>
      <c r="D43" s="14">
        <f t="shared" si="2"/>
        <v>117</v>
      </c>
      <c r="E43" s="23">
        <f t="shared" si="3"/>
        <v>0.33600000000000002</v>
      </c>
    </row>
    <row r="44" spans="1:7" x14ac:dyDescent="0.25">
      <c r="A44" s="10" t="s">
        <v>9</v>
      </c>
      <c r="B44" s="14">
        <f>DWH!AK26</f>
        <v>198</v>
      </c>
      <c r="C44" s="14">
        <f>DWH!AL26</f>
        <v>130</v>
      </c>
      <c r="D44" s="14">
        <f t="shared" si="2"/>
        <v>68</v>
      </c>
      <c r="E44" s="23">
        <f t="shared" si="3"/>
        <v>0.52300000000000002</v>
      </c>
    </row>
    <row r="45" spans="1:7" x14ac:dyDescent="0.25">
      <c r="A45" s="10" t="s">
        <v>10</v>
      </c>
      <c r="B45" s="14">
        <f>DWH!AK27</f>
        <v>1027</v>
      </c>
      <c r="C45" s="14">
        <f>DWH!AL27</f>
        <v>959</v>
      </c>
      <c r="D45" s="14">
        <f t="shared" si="2"/>
        <v>68</v>
      </c>
      <c r="E45" s="23">
        <f t="shared" si="3"/>
        <v>7.0999999999999994E-2</v>
      </c>
    </row>
    <row r="46" spans="1:7" x14ac:dyDescent="0.25">
      <c r="A46" s="10" t="s">
        <v>11</v>
      </c>
      <c r="B46" s="14">
        <f>DWH!AK28</f>
        <v>349</v>
      </c>
      <c r="C46" s="14">
        <f>DWH!AL28</f>
        <v>271</v>
      </c>
      <c r="D46" s="14">
        <f t="shared" si="2"/>
        <v>78</v>
      </c>
      <c r="E46" s="23">
        <f t="shared" si="3"/>
        <v>0.28799999999999998</v>
      </c>
    </row>
    <row r="47" spans="1:7" x14ac:dyDescent="0.25">
      <c r="A47" s="72" t="s">
        <v>12</v>
      </c>
      <c r="B47" s="11">
        <f>DWH!AK64</f>
        <v>288</v>
      </c>
      <c r="C47" s="11">
        <f>DWH!AL64</f>
        <v>276</v>
      </c>
      <c r="D47" s="14">
        <f t="shared" si="2"/>
        <v>12</v>
      </c>
      <c r="E47" s="23">
        <f t="shared" si="3"/>
        <v>4.2999999999999997E-2</v>
      </c>
    </row>
    <row r="48" spans="1:7" ht="15.75" thickBot="1" x14ac:dyDescent="0.3">
      <c r="A48" s="72" t="s">
        <v>13</v>
      </c>
      <c r="B48" s="17">
        <f>DWH!AK65</f>
        <v>405</v>
      </c>
      <c r="C48" s="17">
        <f>DWH!AL65</f>
        <v>371</v>
      </c>
      <c r="D48" s="28">
        <f t="shared" si="2"/>
        <v>34</v>
      </c>
      <c r="E48" s="29">
        <f t="shared" si="3"/>
        <v>9.1999999999999998E-2</v>
      </c>
    </row>
    <row r="49" spans="1:7" ht="16.5" thickTop="1" thickBot="1" x14ac:dyDescent="0.3">
      <c r="A49" s="76" t="s">
        <v>17</v>
      </c>
      <c r="B49" s="22">
        <f>DWH!AJ74</f>
        <v>51</v>
      </c>
      <c r="C49" s="22">
        <f>DWH!AK74</f>
        <v>28</v>
      </c>
      <c r="D49" s="22">
        <f t="shared" si="2"/>
        <v>23</v>
      </c>
      <c r="E49" s="24">
        <f t="shared" si="3"/>
        <v>0.82099999999999995</v>
      </c>
    </row>
    <row r="50" spans="1:7" ht="15.75" thickTop="1" x14ac:dyDescent="0.25">
      <c r="A50" s="72" t="s">
        <v>19</v>
      </c>
      <c r="B50" s="20">
        <f>DWH!AK106</f>
        <v>113</v>
      </c>
      <c r="C50" s="20">
        <f>DWH!AL106</f>
        <v>129</v>
      </c>
      <c r="D50" s="14">
        <f t="shared" si="2"/>
        <v>-16</v>
      </c>
      <c r="E50" s="23">
        <f t="shared" si="3"/>
        <v>-0.124</v>
      </c>
    </row>
    <row r="51" spans="1:7" x14ac:dyDescent="0.25">
      <c r="A51" s="72" t="s">
        <v>20</v>
      </c>
      <c r="B51" s="12">
        <f>DWH!AK107</f>
        <v>481</v>
      </c>
      <c r="C51" s="12">
        <f>DWH!AL107</f>
        <v>484</v>
      </c>
      <c r="D51" s="14">
        <f t="shared" si="2"/>
        <v>-3</v>
      </c>
      <c r="E51" s="23">
        <f t="shared" si="3"/>
        <v>-6.0000000000000001E-3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2100</v>
      </c>
      <c r="C57" s="14">
        <f>DWH!AL29</f>
        <v>1917</v>
      </c>
      <c r="D57" s="14">
        <f>B57-C57</f>
        <v>183</v>
      </c>
      <c r="E57" s="23">
        <f>D57/C57</f>
        <v>9.5000000000000001E-2</v>
      </c>
    </row>
    <row r="58" spans="1:7" x14ac:dyDescent="0.25">
      <c r="A58" s="10" t="s">
        <v>3</v>
      </c>
      <c r="B58" s="14">
        <f>DWH!AK30</f>
        <v>214</v>
      </c>
      <c r="C58" s="14">
        <f>DWH!AL30</f>
        <v>184</v>
      </c>
      <c r="D58" s="14">
        <f t="shared" ref="D58:D73" si="4">B58-C58</f>
        <v>30</v>
      </c>
      <c r="E58" s="23">
        <f t="shared" ref="E58:E73" si="5">D58/C58</f>
        <v>0.16300000000000001</v>
      </c>
    </row>
    <row r="59" spans="1:7" x14ac:dyDescent="0.25">
      <c r="A59" s="10" t="s">
        <v>129</v>
      </c>
      <c r="B59" s="14">
        <f>DWH!AK31</f>
        <v>1297</v>
      </c>
      <c r="C59" s="14">
        <f>DWH!AL31</f>
        <v>1193</v>
      </c>
      <c r="D59" s="14">
        <f t="shared" si="4"/>
        <v>104</v>
      </c>
      <c r="E59" s="23">
        <f t="shared" si="5"/>
        <v>8.6999999999999994E-2</v>
      </c>
    </row>
    <row r="60" spans="1:7" x14ac:dyDescent="0.25">
      <c r="A60" s="10" t="s">
        <v>130</v>
      </c>
      <c r="B60" s="14">
        <f>DWH!AK32</f>
        <v>589</v>
      </c>
      <c r="C60" s="14">
        <f>DWH!AL32</f>
        <v>540</v>
      </c>
      <c r="D60" s="14">
        <f t="shared" si="4"/>
        <v>49</v>
      </c>
      <c r="E60" s="23">
        <f t="shared" si="5"/>
        <v>9.0999999999999998E-2</v>
      </c>
    </row>
    <row r="61" spans="1:7" x14ac:dyDescent="0.25">
      <c r="A61" s="10" t="s">
        <v>4</v>
      </c>
      <c r="B61" s="14">
        <f>DWH!AK33</f>
        <v>977</v>
      </c>
      <c r="C61" s="14">
        <f>DWH!AL33</f>
        <v>919</v>
      </c>
      <c r="D61" s="14">
        <f t="shared" si="4"/>
        <v>58</v>
      </c>
      <c r="E61" s="23">
        <f t="shared" si="5"/>
        <v>6.3E-2</v>
      </c>
    </row>
    <row r="62" spans="1:7" x14ac:dyDescent="0.25">
      <c r="A62" s="10" t="s">
        <v>5</v>
      </c>
      <c r="B62" s="14">
        <f>DWH!AK34</f>
        <v>1215</v>
      </c>
      <c r="C62" s="14">
        <f>DWH!AL34</f>
        <v>1164</v>
      </c>
      <c r="D62" s="14">
        <f t="shared" si="4"/>
        <v>51</v>
      </c>
      <c r="E62" s="23">
        <f t="shared" si="5"/>
        <v>4.3999999999999997E-2</v>
      </c>
    </row>
    <row r="63" spans="1:7" x14ac:dyDescent="0.25">
      <c r="A63" s="10" t="s">
        <v>6</v>
      </c>
      <c r="B63" s="14">
        <f>DWH!AK35</f>
        <v>203</v>
      </c>
      <c r="C63" s="14">
        <f>DWH!AL35</f>
        <v>153</v>
      </c>
      <c r="D63" s="14">
        <f t="shared" si="4"/>
        <v>50</v>
      </c>
      <c r="E63" s="23">
        <f t="shared" si="5"/>
        <v>0.32700000000000001</v>
      </c>
    </row>
    <row r="64" spans="1:7" x14ac:dyDescent="0.25">
      <c r="A64" s="10" t="s">
        <v>119</v>
      </c>
      <c r="B64" s="14">
        <f>DWH!AK36</f>
        <v>48</v>
      </c>
      <c r="C64" s="14">
        <f>DWH!AL36</f>
        <v>37</v>
      </c>
      <c r="D64" s="14">
        <f t="shared" si="4"/>
        <v>11</v>
      </c>
      <c r="E64" s="23">
        <f t="shared" si="5"/>
        <v>0.29699999999999999</v>
      </c>
    </row>
    <row r="65" spans="1:5" x14ac:dyDescent="0.25">
      <c r="A65" s="10" t="s">
        <v>8</v>
      </c>
      <c r="B65" s="14">
        <f>DWH!AK37</f>
        <v>679</v>
      </c>
      <c r="C65" s="14">
        <f>DWH!AL37</f>
        <v>550</v>
      </c>
      <c r="D65" s="14">
        <f t="shared" si="4"/>
        <v>129</v>
      </c>
      <c r="E65" s="23">
        <f t="shared" si="5"/>
        <v>0.23499999999999999</v>
      </c>
    </row>
    <row r="66" spans="1:5" x14ac:dyDescent="0.25">
      <c r="A66" s="10" t="s">
        <v>9</v>
      </c>
      <c r="B66" s="14">
        <f>DWH!AK38</f>
        <v>329</v>
      </c>
      <c r="C66" s="14">
        <f>DWH!AL38</f>
        <v>258</v>
      </c>
      <c r="D66" s="14">
        <f t="shared" si="4"/>
        <v>71</v>
      </c>
      <c r="E66" s="23">
        <f t="shared" si="5"/>
        <v>0.27500000000000002</v>
      </c>
    </row>
    <row r="67" spans="1:5" x14ac:dyDescent="0.25">
      <c r="A67" s="10" t="s">
        <v>10</v>
      </c>
      <c r="B67" s="14">
        <f>DWH!AK39</f>
        <v>1486</v>
      </c>
      <c r="C67" s="14">
        <f>DWH!AL39</f>
        <v>1428</v>
      </c>
      <c r="D67" s="14">
        <f t="shared" si="4"/>
        <v>58</v>
      </c>
      <c r="E67" s="23">
        <f t="shared" si="5"/>
        <v>4.1000000000000002E-2</v>
      </c>
    </row>
    <row r="68" spans="1:5" x14ac:dyDescent="0.25">
      <c r="A68" s="10" t="s">
        <v>11</v>
      </c>
      <c r="B68" s="14">
        <f>DWH!AK40</f>
        <v>537</v>
      </c>
      <c r="C68" s="14">
        <f>DWH!AL40</f>
        <v>486</v>
      </c>
      <c r="D68" s="14">
        <f t="shared" si="4"/>
        <v>51</v>
      </c>
      <c r="E68" s="23">
        <f t="shared" si="5"/>
        <v>0.105</v>
      </c>
    </row>
    <row r="69" spans="1:5" x14ac:dyDescent="0.25">
      <c r="A69" s="72" t="s">
        <v>12</v>
      </c>
      <c r="B69" s="11">
        <f>DWH!AK66</f>
        <v>424</v>
      </c>
      <c r="C69" s="11">
        <f>DWH!AL66</f>
        <v>473</v>
      </c>
      <c r="D69" s="14">
        <f t="shared" si="4"/>
        <v>-49</v>
      </c>
      <c r="E69" s="23">
        <f t="shared" si="5"/>
        <v>-0.104</v>
      </c>
    </row>
    <row r="70" spans="1:5" ht="15.75" thickBot="1" x14ac:dyDescent="0.3">
      <c r="A70" s="72" t="s">
        <v>13</v>
      </c>
      <c r="B70" s="11">
        <f>DWH!AK67</f>
        <v>424</v>
      </c>
      <c r="C70" s="11">
        <f>DWH!AL67</f>
        <v>479</v>
      </c>
      <c r="D70" s="28">
        <f t="shared" si="4"/>
        <v>-55</v>
      </c>
      <c r="E70" s="29">
        <f t="shared" si="5"/>
        <v>-0.115</v>
      </c>
    </row>
    <row r="71" spans="1:5" ht="16.5" thickTop="1" thickBot="1" x14ac:dyDescent="0.3">
      <c r="A71" s="76" t="s">
        <v>17</v>
      </c>
      <c r="B71" s="22">
        <f>DWH!AJ75</f>
        <v>63</v>
      </c>
      <c r="C71" s="22">
        <f>DWH!AK75</f>
        <v>71</v>
      </c>
      <c r="D71" s="22">
        <f t="shared" si="4"/>
        <v>-8</v>
      </c>
      <c r="E71" s="24">
        <f t="shared" si="5"/>
        <v>-0.113</v>
      </c>
    </row>
    <row r="72" spans="1:5" ht="15.75" thickTop="1" x14ac:dyDescent="0.25">
      <c r="A72" s="72" t="s">
        <v>19</v>
      </c>
      <c r="B72" s="12">
        <f>DWH!AK108</f>
        <v>96</v>
      </c>
      <c r="C72" s="12">
        <f>DWH!AL108</f>
        <v>146</v>
      </c>
      <c r="D72" s="14">
        <f t="shared" si="4"/>
        <v>-50</v>
      </c>
      <c r="E72" s="23">
        <f t="shared" si="5"/>
        <v>-0.34200000000000003</v>
      </c>
    </row>
    <row r="73" spans="1:5" x14ac:dyDescent="0.25">
      <c r="A73" s="72" t="s">
        <v>20</v>
      </c>
      <c r="B73" s="12">
        <f>DWH!AK109</f>
        <v>509</v>
      </c>
      <c r="C73" s="12">
        <f>DWH!AL109</f>
        <v>659</v>
      </c>
      <c r="D73" s="14">
        <f t="shared" si="4"/>
        <v>-150</v>
      </c>
      <c r="E73" s="23">
        <f t="shared" si="5"/>
        <v>-0.22800000000000001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2148</v>
      </c>
      <c r="C8" s="14">
        <f>DWH!AN5</f>
        <v>2030</v>
      </c>
      <c r="D8" s="14">
        <f>B8-C8</f>
        <v>118</v>
      </c>
      <c r="E8" s="23">
        <f>D8/C8</f>
        <v>5.8000000000000003E-2</v>
      </c>
      <c r="F8" s="1"/>
      <c r="G8" s="1"/>
    </row>
    <row r="9" spans="1:7" x14ac:dyDescent="0.25">
      <c r="A9" s="10" t="s">
        <v>3</v>
      </c>
      <c r="B9" s="14">
        <f>DWH!AM6</f>
        <v>183</v>
      </c>
      <c r="C9" s="14">
        <f>DWH!AN6</f>
        <v>166</v>
      </c>
      <c r="D9" s="14">
        <f t="shared" ref="D9:D28" si="0">B9-C9</f>
        <v>17</v>
      </c>
      <c r="E9" s="23">
        <f t="shared" ref="E9:E28" si="1">D9/C9</f>
        <v>0.10199999999999999</v>
      </c>
      <c r="F9" s="1"/>
      <c r="G9" s="1"/>
    </row>
    <row r="10" spans="1:7" x14ac:dyDescent="0.25">
      <c r="A10" s="10" t="s">
        <v>129</v>
      </c>
      <c r="B10" s="14">
        <f>DWH!AM7</f>
        <v>1377</v>
      </c>
      <c r="C10" s="14">
        <f>DWH!AN7</f>
        <v>1284</v>
      </c>
      <c r="D10" s="14">
        <f t="shared" si="0"/>
        <v>93</v>
      </c>
      <c r="E10" s="23">
        <f t="shared" si="1"/>
        <v>7.1999999999999995E-2</v>
      </c>
      <c r="F10" s="1"/>
      <c r="G10" s="1"/>
    </row>
    <row r="11" spans="1:7" x14ac:dyDescent="0.25">
      <c r="A11" s="10" t="s">
        <v>130</v>
      </c>
      <c r="B11" s="14">
        <f>DWH!AM8</f>
        <v>588</v>
      </c>
      <c r="C11" s="14">
        <f>DWH!AN8</f>
        <v>580</v>
      </c>
      <c r="D11" s="14">
        <f t="shared" si="0"/>
        <v>8</v>
      </c>
      <c r="E11" s="23">
        <f t="shared" si="1"/>
        <v>1.4E-2</v>
      </c>
      <c r="F11" s="1"/>
      <c r="G11" s="1"/>
    </row>
    <row r="12" spans="1:7" x14ac:dyDescent="0.25">
      <c r="A12" s="10" t="s">
        <v>4</v>
      </c>
      <c r="B12" s="14">
        <f>DWH!AM9</f>
        <v>642</v>
      </c>
      <c r="C12" s="14">
        <f>DWH!AN9</f>
        <v>664</v>
      </c>
      <c r="D12" s="14">
        <f t="shared" si="0"/>
        <v>-22</v>
      </c>
      <c r="E12" s="23">
        <f t="shared" si="1"/>
        <v>-3.3000000000000002E-2</v>
      </c>
      <c r="F12" s="1"/>
      <c r="G12" s="1"/>
    </row>
    <row r="13" spans="1:7" x14ac:dyDescent="0.25">
      <c r="A13" s="10" t="s">
        <v>5</v>
      </c>
      <c r="B13" s="14">
        <f>DWH!AM10</f>
        <v>1003</v>
      </c>
      <c r="C13" s="14">
        <f>DWH!AN10</f>
        <v>985</v>
      </c>
      <c r="D13" s="14">
        <f t="shared" si="0"/>
        <v>18</v>
      </c>
      <c r="E13" s="23">
        <f t="shared" si="1"/>
        <v>1.7999999999999999E-2</v>
      </c>
      <c r="F13" s="1"/>
      <c r="G13" s="1"/>
    </row>
    <row r="14" spans="1:7" x14ac:dyDescent="0.25">
      <c r="A14" s="10" t="s">
        <v>6</v>
      </c>
      <c r="B14" s="14">
        <f>DWH!AM11</f>
        <v>195</v>
      </c>
      <c r="C14" s="14">
        <f>DWH!AN11</f>
        <v>179</v>
      </c>
      <c r="D14" s="14">
        <f t="shared" si="0"/>
        <v>16</v>
      </c>
      <c r="E14" s="23">
        <f t="shared" si="1"/>
        <v>8.8999999999999996E-2</v>
      </c>
      <c r="F14" s="1"/>
      <c r="G14" s="1"/>
    </row>
    <row r="15" spans="1:7" x14ac:dyDescent="0.25">
      <c r="A15" s="10" t="s">
        <v>119</v>
      </c>
      <c r="B15" s="14">
        <f>DWH!AM12</f>
        <v>34</v>
      </c>
      <c r="C15" s="14">
        <f>DWH!AN12</f>
        <v>27</v>
      </c>
      <c r="D15" s="14">
        <f t="shared" si="0"/>
        <v>7</v>
      </c>
      <c r="E15" s="23">
        <f t="shared" si="1"/>
        <v>0.25900000000000001</v>
      </c>
      <c r="F15" s="1"/>
      <c r="G15" s="1"/>
    </row>
    <row r="16" spans="1:7" x14ac:dyDescent="0.25">
      <c r="A16" s="10" t="s">
        <v>8</v>
      </c>
      <c r="B16" s="14">
        <f>DWH!AM13</f>
        <v>729</v>
      </c>
      <c r="C16" s="14">
        <f>DWH!AN13</f>
        <v>596</v>
      </c>
      <c r="D16" s="14">
        <f t="shared" si="0"/>
        <v>133</v>
      </c>
      <c r="E16" s="23">
        <f t="shared" si="1"/>
        <v>0.223</v>
      </c>
      <c r="F16" s="1"/>
      <c r="G16" s="1"/>
    </row>
    <row r="17" spans="1:7" x14ac:dyDescent="0.25">
      <c r="A17" s="10" t="s">
        <v>9</v>
      </c>
      <c r="B17" s="14">
        <f>DWH!AM14</f>
        <v>363</v>
      </c>
      <c r="C17" s="14">
        <f>DWH!AN14</f>
        <v>269</v>
      </c>
      <c r="D17" s="14">
        <f t="shared" si="0"/>
        <v>94</v>
      </c>
      <c r="E17" s="23">
        <f t="shared" si="1"/>
        <v>0.34899999999999998</v>
      </c>
      <c r="F17" s="1"/>
      <c r="G17" s="1"/>
    </row>
    <row r="18" spans="1:7" x14ac:dyDescent="0.25">
      <c r="A18" s="10" t="s">
        <v>10</v>
      </c>
      <c r="B18" s="14">
        <f>DWH!AM15</f>
        <v>1285</v>
      </c>
      <c r="C18" s="14">
        <f>DWH!AN15</f>
        <v>1250</v>
      </c>
      <c r="D18" s="14">
        <f t="shared" si="0"/>
        <v>35</v>
      </c>
      <c r="E18" s="23">
        <f t="shared" si="1"/>
        <v>2.8000000000000001E-2</v>
      </c>
      <c r="F18" s="1"/>
      <c r="G18" s="1"/>
    </row>
    <row r="19" spans="1:7" x14ac:dyDescent="0.25">
      <c r="A19" s="10" t="s">
        <v>11</v>
      </c>
      <c r="B19" s="14">
        <f>DWH!AM16</f>
        <v>465</v>
      </c>
      <c r="C19" s="14">
        <f>DWH!AN16</f>
        <v>441</v>
      </c>
      <c r="D19" s="14">
        <f t="shared" si="0"/>
        <v>24</v>
      </c>
      <c r="E19" s="23">
        <f t="shared" si="1"/>
        <v>5.3999999999999999E-2</v>
      </c>
      <c r="F19" s="1"/>
      <c r="G19" s="1"/>
    </row>
    <row r="20" spans="1:7" x14ac:dyDescent="0.25">
      <c r="A20" s="72" t="s">
        <v>12</v>
      </c>
      <c r="B20" s="11">
        <f>DWH!AM62</f>
        <v>411</v>
      </c>
      <c r="C20" s="11">
        <f>DWH!AN62</f>
        <v>447</v>
      </c>
      <c r="D20" s="14">
        <f t="shared" si="0"/>
        <v>-36</v>
      </c>
      <c r="E20" s="23">
        <f t="shared" si="1"/>
        <v>-8.1000000000000003E-2</v>
      </c>
      <c r="F20" s="1"/>
      <c r="G20" s="1"/>
    </row>
    <row r="21" spans="1:7" ht="15.75" thickBot="1" x14ac:dyDescent="0.3">
      <c r="A21" s="73" t="s">
        <v>13</v>
      </c>
      <c r="B21" s="17">
        <f>DWH!AM63</f>
        <v>496</v>
      </c>
      <c r="C21" s="17">
        <f>DWH!AN63</f>
        <v>465</v>
      </c>
      <c r="D21" s="28">
        <f t="shared" si="0"/>
        <v>31</v>
      </c>
      <c r="E21" s="29">
        <f t="shared" si="1"/>
        <v>6.7000000000000004E-2</v>
      </c>
      <c r="F21" s="1"/>
      <c r="G21" s="1"/>
    </row>
    <row r="22" spans="1:7" ht="15.75" thickTop="1" x14ac:dyDescent="0.25">
      <c r="A22" s="71" t="s">
        <v>92</v>
      </c>
      <c r="B22" s="19">
        <f>DWH!AL89</f>
        <v>134</v>
      </c>
      <c r="C22" s="19">
        <f>DWH!AM89</f>
        <v>163</v>
      </c>
      <c r="D22" s="19">
        <f t="shared" si="0"/>
        <v>-29</v>
      </c>
      <c r="E22" s="70">
        <f t="shared" si="1"/>
        <v>-0.17799999999999999</v>
      </c>
      <c r="F22" s="1"/>
      <c r="G22" s="1"/>
    </row>
    <row r="23" spans="1:7" x14ac:dyDescent="0.25">
      <c r="A23" s="72" t="s">
        <v>15</v>
      </c>
      <c r="B23" s="11">
        <f>DWH!AL96</f>
        <v>83</v>
      </c>
      <c r="C23" s="11">
        <f>DWH!AM96</f>
        <v>88</v>
      </c>
      <c r="D23" s="14">
        <f t="shared" si="0"/>
        <v>-5</v>
      </c>
      <c r="E23" s="23">
        <f t="shared" si="1"/>
        <v>-5.7000000000000002E-2</v>
      </c>
      <c r="F23" s="1"/>
      <c r="G23" s="1"/>
    </row>
    <row r="24" spans="1:7" ht="15.75" thickBot="1" x14ac:dyDescent="0.3">
      <c r="A24" s="73" t="s">
        <v>16</v>
      </c>
      <c r="B24" s="17">
        <f>DWH!AL97</f>
        <v>77</v>
      </c>
      <c r="C24" s="17">
        <f>DWH!AM97</f>
        <v>75</v>
      </c>
      <c r="D24" s="28">
        <f t="shared" si="0"/>
        <v>2</v>
      </c>
      <c r="E24" s="29">
        <f t="shared" si="1"/>
        <v>2.7E-2</v>
      </c>
      <c r="F24" s="1"/>
      <c r="G24" s="1"/>
    </row>
    <row r="25" spans="1:7" ht="15.75" thickTop="1" x14ac:dyDescent="0.25">
      <c r="A25" s="71" t="s">
        <v>17</v>
      </c>
      <c r="B25" s="19">
        <f>DWH!AL73</f>
        <v>45</v>
      </c>
      <c r="C25" s="19">
        <f>DWH!AM73</f>
        <v>32</v>
      </c>
      <c r="D25" s="19">
        <f t="shared" si="0"/>
        <v>13</v>
      </c>
      <c r="E25" s="70">
        <f t="shared" si="1"/>
        <v>0.40600000000000003</v>
      </c>
    </row>
    <row r="26" spans="1:7" ht="15.75" thickBot="1" x14ac:dyDescent="0.3">
      <c r="A26" s="74" t="s">
        <v>18</v>
      </c>
      <c r="B26" s="17">
        <f>DWH!AL82</f>
        <v>12</v>
      </c>
      <c r="C26" s="17">
        <f>DWH!AM82</f>
        <v>14</v>
      </c>
      <c r="D26" s="28">
        <f t="shared" si="0"/>
        <v>-2</v>
      </c>
      <c r="E26" s="29">
        <f t="shared" si="1"/>
        <v>-0.14299999999999999</v>
      </c>
    </row>
    <row r="27" spans="1:7" ht="15.75" thickTop="1" x14ac:dyDescent="0.25">
      <c r="A27" s="75" t="s">
        <v>19</v>
      </c>
      <c r="B27" s="69">
        <f>DWH!AM104</f>
        <v>118</v>
      </c>
      <c r="C27" s="69">
        <f>DWH!AN104</f>
        <v>120</v>
      </c>
      <c r="D27" s="19">
        <f t="shared" si="0"/>
        <v>-2</v>
      </c>
      <c r="E27" s="70">
        <f t="shared" si="1"/>
        <v>-1.7000000000000001E-2</v>
      </c>
    </row>
    <row r="28" spans="1:7" x14ac:dyDescent="0.25">
      <c r="A28" s="72" t="s">
        <v>20</v>
      </c>
      <c r="B28" s="20">
        <f>DWH!AM105</f>
        <v>580</v>
      </c>
      <c r="C28" s="20">
        <f>DWH!AN105</f>
        <v>608</v>
      </c>
      <c r="D28" s="14">
        <f t="shared" si="0"/>
        <v>-28</v>
      </c>
      <c r="E28" s="23">
        <f t="shared" si="1"/>
        <v>-4.5999999999999999E-2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970</v>
      </c>
      <c r="C35" s="14">
        <f>DWH!AN17</f>
        <v>833</v>
      </c>
      <c r="D35" s="14">
        <f>B35-C35</f>
        <v>137</v>
      </c>
      <c r="E35" s="23">
        <f>D35/C35</f>
        <v>0.16400000000000001</v>
      </c>
    </row>
    <row r="36" spans="1:7" x14ac:dyDescent="0.25">
      <c r="A36" s="10" t="s">
        <v>3</v>
      </c>
      <c r="B36" s="14">
        <f>DWH!AM18</f>
        <v>84</v>
      </c>
      <c r="C36" s="14">
        <f>DWH!AN18</f>
        <v>63</v>
      </c>
      <c r="D36" s="14">
        <f t="shared" ref="D36:D51" si="2">B36-C36</f>
        <v>21</v>
      </c>
      <c r="E36" s="23">
        <f t="shared" ref="E36:E51" si="3">D36/C36</f>
        <v>0.33300000000000002</v>
      </c>
    </row>
    <row r="37" spans="1:7" x14ac:dyDescent="0.25">
      <c r="A37" s="10" t="s">
        <v>129</v>
      </c>
      <c r="B37" s="14">
        <f>DWH!AM19</f>
        <v>643</v>
      </c>
      <c r="C37" s="14">
        <f>DWH!AN19</f>
        <v>548</v>
      </c>
      <c r="D37" s="14">
        <f t="shared" si="2"/>
        <v>95</v>
      </c>
      <c r="E37" s="23">
        <f t="shared" si="3"/>
        <v>0.17299999999999999</v>
      </c>
    </row>
    <row r="38" spans="1:7" x14ac:dyDescent="0.25">
      <c r="A38" s="10" t="s">
        <v>130</v>
      </c>
      <c r="B38" s="14">
        <f>DWH!AM20</f>
        <v>243</v>
      </c>
      <c r="C38" s="14">
        <f>DWH!AN20</f>
        <v>222</v>
      </c>
      <c r="D38" s="14">
        <f t="shared" si="2"/>
        <v>21</v>
      </c>
      <c r="E38" s="23">
        <f t="shared" si="3"/>
        <v>9.5000000000000001E-2</v>
      </c>
    </row>
    <row r="39" spans="1:7" x14ac:dyDescent="0.25">
      <c r="A39" s="10" t="s">
        <v>4</v>
      </c>
      <c r="B39" s="14">
        <f>DWH!AM21</f>
        <v>250</v>
      </c>
      <c r="C39" s="14">
        <f>DWH!AN21</f>
        <v>239</v>
      </c>
      <c r="D39" s="14">
        <f t="shared" si="2"/>
        <v>11</v>
      </c>
      <c r="E39" s="23">
        <f t="shared" si="3"/>
        <v>4.5999999999999999E-2</v>
      </c>
    </row>
    <row r="40" spans="1:7" x14ac:dyDescent="0.25">
      <c r="A40" s="10" t="s">
        <v>48</v>
      </c>
      <c r="B40" s="14">
        <f>DWH!AM22</f>
        <v>460</v>
      </c>
      <c r="C40" s="14">
        <f>DWH!AN22</f>
        <v>405</v>
      </c>
      <c r="D40" s="14">
        <f t="shared" si="2"/>
        <v>55</v>
      </c>
      <c r="E40" s="23">
        <f t="shared" si="3"/>
        <v>0.13600000000000001</v>
      </c>
    </row>
    <row r="41" spans="1:7" x14ac:dyDescent="0.25">
      <c r="A41" s="10" t="s">
        <v>6</v>
      </c>
      <c r="B41" s="14">
        <f>DWH!AM23</f>
        <v>82</v>
      </c>
      <c r="C41" s="14">
        <f>DWH!AN23</f>
        <v>72</v>
      </c>
      <c r="D41" s="14">
        <f t="shared" si="2"/>
        <v>10</v>
      </c>
      <c r="E41" s="23">
        <f t="shared" si="3"/>
        <v>0.13900000000000001</v>
      </c>
    </row>
    <row r="42" spans="1:7" x14ac:dyDescent="0.25">
      <c r="A42" s="10" t="s">
        <v>119</v>
      </c>
      <c r="B42" s="14">
        <f>DWH!AM24</f>
        <v>13</v>
      </c>
      <c r="C42" s="14">
        <f>DWH!AN24</f>
        <v>13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DWH!AM25</f>
        <v>316</v>
      </c>
      <c r="C43" s="14">
        <f>DWH!AN25</f>
        <v>223</v>
      </c>
      <c r="D43" s="14">
        <f t="shared" si="2"/>
        <v>93</v>
      </c>
      <c r="E43" s="23">
        <f t="shared" si="3"/>
        <v>0.41699999999999998</v>
      </c>
    </row>
    <row r="44" spans="1:7" x14ac:dyDescent="0.25">
      <c r="A44" s="10" t="s">
        <v>9</v>
      </c>
      <c r="B44" s="14">
        <f>DWH!AM26</f>
        <v>137</v>
      </c>
      <c r="C44" s="14">
        <f>DWH!AN26</f>
        <v>103</v>
      </c>
      <c r="D44" s="14">
        <f t="shared" si="2"/>
        <v>34</v>
      </c>
      <c r="E44" s="23">
        <f t="shared" si="3"/>
        <v>0.33</v>
      </c>
    </row>
    <row r="45" spans="1:7" x14ac:dyDescent="0.25">
      <c r="A45" s="10" t="s">
        <v>10</v>
      </c>
      <c r="B45" s="14">
        <f>DWH!AM27</f>
        <v>584</v>
      </c>
      <c r="C45" s="14">
        <f>DWH!AN27</f>
        <v>510</v>
      </c>
      <c r="D45" s="14">
        <f t="shared" si="2"/>
        <v>74</v>
      </c>
      <c r="E45" s="23">
        <f t="shared" si="3"/>
        <v>0.14499999999999999</v>
      </c>
    </row>
    <row r="46" spans="1:7" x14ac:dyDescent="0.25">
      <c r="A46" s="10" t="s">
        <v>11</v>
      </c>
      <c r="B46" s="14">
        <f>DWH!AM28</f>
        <v>184</v>
      </c>
      <c r="C46" s="14">
        <f>DWH!AN28</f>
        <v>160</v>
      </c>
      <c r="D46" s="14">
        <f t="shared" si="2"/>
        <v>24</v>
      </c>
      <c r="E46" s="23">
        <f t="shared" si="3"/>
        <v>0.15</v>
      </c>
    </row>
    <row r="47" spans="1:7" x14ac:dyDescent="0.25">
      <c r="A47" s="72" t="s">
        <v>12</v>
      </c>
      <c r="B47" s="11">
        <f>DWH!AM64</f>
        <v>188</v>
      </c>
      <c r="C47" s="11">
        <f>DWH!AN64</f>
        <v>176</v>
      </c>
      <c r="D47" s="14">
        <f t="shared" si="2"/>
        <v>12</v>
      </c>
      <c r="E47" s="23">
        <f t="shared" si="3"/>
        <v>6.8000000000000005E-2</v>
      </c>
    </row>
    <row r="48" spans="1:7" ht="15.75" thickBot="1" x14ac:dyDescent="0.3">
      <c r="A48" s="72" t="s">
        <v>13</v>
      </c>
      <c r="B48" s="17">
        <f>DWH!AM65</f>
        <v>242</v>
      </c>
      <c r="C48" s="17">
        <f>DWH!AN65</f>
        <v>222</v>
      </c>
      <c r="D48" s="28">
        <f t="shared" si="2"/>
        <v>20</v>
      </c>
      <c r="E48" s="29">
        <f t="shared" si="3"/>
        <v>0.09</v>
      </c>
    </row>
    <row r="49" spans="1:7" ht="16.5" thickTop="1" thickBot="1" x14ac:dyDescent="0.3">
      <c r="A49" s="76" t="s">
        <v>17</v>
      </c>
      <c r="B49" s="22">
        <f>DWH!AL74</f>
        <v>21</v>
      </c>
      <c r="C49" s="22">
        <f>DWH!AM74</f>
        <v>16</v>
      </c>
      <c r="D49" s="22">
        <f t="shared" si="2"/>
        <v>5</v>
      </c>
      <c r="E49" s="24">
        <f t="shared" si="3"/>
        <v>0.313</v>
      </c>
    </row>
    <row r="50" spans="1:7" ht="15.75" thickTop="1" x14ac:dyDescent="0.25">
      <c r="A50" s="72" t="s">
        <v>19</v>
      </c>
      <c r="B50" s="20">
        <f>DWH!AM106</f>
        <v>69</v>
      </c>
      <c r="C50" s="20">
        <f>DWH!AN106</f>
        <v>58</v>
      </c>
      <c r="D50" s="14">
        <f t="shared" si="2"/>
        <v>11</v>
      </c>
      <c r="E50" s="23">
        <f t="shared" si="3"/>
        <v>0.19</v>
      </c>
    </row>
    <row r="51" spans="1:7" x14ac:dyDescent="0.25">
      <c r="A51" s="72" t="s">
        <v>20</v>
      </c>
      <c r="B51" s="12">
        <f>DWH!AM107</f>
        <v>309</v>
      </c>
      <c r="C51" s="12">
        <f>DWH!AN107</f>
        <v>295</v>
      </c>
      <c r="D51" s="14">
        <f t="shared" si="2"/>
        <v>14</v>
      </c>
      <c r="E51" s="23">
        <f t="shared" si="3"/>
        <v>4.7E-2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1178</v>
      </c>
      <c r="C57" s="14">
        <f>DWH!AN29</f>
        <v>1197</v>
      </c>
      <c r="D57" s="14">
        <f>B57-C57</f>
        <v>-19</v>
      </c>
      <c r="E57" s="23">
        <f>D57/C57</f>
        <v>-1.6E-2</v>
      </c>
    </row>
    <row r="58" spans="1:7" x14ac:dyDescent="0.25">
      <c r="A58" s="10" t="s">
        <v>3</v>
      </c>
      <c r="B58" s="14">
        <f>DWH!AM30</f>
        <v>99</v>
      </c>
      <c r="C58" s="14">
        <f>DWH!AN30</f>
        <v>103</v>
      </c>
      <c r="D58" s="14">
        <f t="shared" ref="D58:D73" si="4">B58-C58</f>
        <v>-4</v>
      </c>
      <c r="E58" s="23">
        <f t="shared" ref="E58:E73" si="5">D58/C58</f>
        <v>-3.9E-2</v>
      </c>
    </row>
    <row r="59" spans="1:7" x14ac:dyDescent="0.25">
      <c r="A59" s="10" t="s">
        <v>129</v>
      </c>
      <c r="B59" s="14">
        <f>DWH!AM31</f>
        <v>734</v>
      </c>
      <c r="C59" s="14">
        <f>DWH!AN31</f>
        <v>736</v>
      </c>
      <c r="D59" s="14">
        <f t="shared" si="4"/>
        <v>-2</v>
      </c>
      <c r="E59" s="23">
        <f t="shared" si="5"/>
        <v>-3.0000000000000001E-3</v>
      </c>
    </row>
    <row r="60" spans="1:7" x14ac:dyDescent="0.25">
      <c r="A60" s="10" t="s">
        <v>130</v>
      </c>
      <c r="B60" s="14">
        <f>DWH!AM32</f>
        <v>345</v>
      </c>
      <c r="C60" s="14">
        <f>DWH!AN32</f>
        <v>358</v>
      </c>
      <c r="D60" s="14">
        <f t="shared" si="4"/>
        <v>-13</v>
      </c>
      <c r="E60" s="23">
        <f t="shared" si="5"/>
        <v>-3.5999999999999997E-2</v>
      </c>
    </row>
    <row r="61" spans="1:7" x14ac:dyDescent="0.25">
      <c r="A61" s="10" t="s">
        <v>4</v>
      </c>
      <c r="B61" s="14">
        <f>DWH!AM33</f>
        <v>392</v>
      </c>
      <c r="C61" s="14">
        <f>DWH!AN33</f>
        <v>425</v>
      </c>
      <c r="D61" s="14">
        <f t="shared" si="4"/>
        <v>-33</v>
      </c>
      <c r="E61" s="23">
        <f t="shared" si="5"/>
        <v>-7.8E-2</v>
      </c>
    </row>
    <row r="62" spans="1:7" x14ac:dyDescent="0.25">
      <c r="A62" s="10" t="s">
        <v>5</v>
      </c>
      <c r="B62" s="14">
        <f>DWH!AM34</f>
        <v>543</v>
      </c>
      <c r="C62" s="14">
        <f>DWH!AN34</f>
        <v>580</v>
      </c>
      <c r="D62" s="14">
        <f t="shared" si="4"/>
        <v>-37</v>
      </c>
      <c r="E62" s="23">
        <f t="shared" si="5"/>
        <v>-6.4000000000000001E-2</v>
      </c>
    </row>
    <row r="63" spans="1:7" x14ac:dyDescent="0.25">
      <c r="A63" s="10" t="s">
        <v>6</v>
      </c>
      <c r="B63" s="14">
        <f>DWH!AM35</f>
        <v>113</v>
      </c>
      <c r="C63" s="14">
        <f>DWH!AN35</f>
        <v>107</v>
      </c>
      <c r="D63" s="14">
        <f t="shared" si="4"/>
        <v>6</v>
      </c>
      <c r="E63" s="23">
        <f t="shared" si="5"/>
        <v>5.6000000000000001E-2</v>
      </c>
    </row>
    <row r="64" spans="1:7" x14ac:dyDescent="0.25">
      <c r="A64" s="10" t="s">
        <v>119</v>
      </c>
      <c r="B64" s="14">
        <f>DWH!AM36</f>
        <v>21</v>
      </c>
      <c r="C64" s="14">
        <f>DWH!AN36</f>
        <v>14</v>
      </c>
      <c r="D64" s="14">
        <f t="shared" si="4"/>
        <v>7</v>
      </c>
      <c r="E64" s="23">
        <f t="shared" si="5"/>
        <v>0.5</v>
      </c>
    </row>
    <row r="65" spans="1:5" x14ac:dyDescent="0.25">
      <c r="A65" s="10" t="s">
        <v>8</v>
      </c>
      <c r="B65" s="14">
        <f>DWH!AM37</f>
        <v>413</v>
      </c>
      <c r="C65" s="14">
        <f>DWH!AN37</f>
        <v>373</v>
      </c>
      <c r="D65" s="14">
        <f t="shared" si="4"/>
        <v>40</v>
      </c>
      <c r="E65" s="23">
        <f t="shared" si="5"/>
        <v>0.107</v>
      </c>
    </row>
    <row r="66" spans="1:5" x14ac:dyDescent="0.25">
      <c r="A66" s="10" t="s">
        <v>9</v>
      </c>
      <c r="B66" s="14">
        <f>DWH!AM38</f>
        <v>226</v>
      </c>
      <c r="C66" s="14">
        <f>DWH!AN38</f>
        <v>166</v>
      </c>
      <c r="D66" s="14">
        <f t="shared" si="4"/>
        <v>60</v>
      </c>
      <c r="E66" s="23">
        <f t="shared" si="5"/>
        <v>0.36099999999999999</v>
      </c>
    </row>
    <row r="67" spans="1:5" x14ac:dyDescent="0.25">
      <c r="A67" s="10" t="s">
        <v>10</v>
      </c>
      <c r="B67" s="14">
        <f>DWH!AM39</f>
        <v>701</v>
      </c>
      <c r="C67" s="14">
        <f>DWH!AN39</f>
        <v>740</v>
      </c>
      <c r="D67" s="14">
        <f t="shared" si="4"/>
        <v>-39</v>
      </c>
      <c r="E67" s="23">
        <f t="shared" si="5"/>
        <v>-5.2999999999999999E-2</v>
      </c>
    </row>
    <row r="68" spans="1:5" x14ac:dyDescent="0.25">
      <c r="A68" s="10" t="s">
        <v>11</v>
      </c>
      <c r="B68" s="14">
        <f>DWH!AM40</f>
        <v>281</v>
      </c>
      <c r="C68" s="14">
        <f>DWH!AN40</f>
        <v>281</v>
      </c>
      <c r="D68" s="14">
        <f t="shared" si="4"/>
        <v>0</v>
      </c>
      <c r="E68" s="23">
        <f t="shared" si="5"/>
        <v>0</v>
      </c>
    </row>
    <row r="69" spans="1:5" x14ac:dyDescent="0.25">
      <c r="A69" s="72" t="s">
        <v>12</v>
      </c>
      <c r="B69" s="11">
        <f>DWH!AM66</f>
        <v>223</v>
      </c>
      <c r="C69" s="11">
        <f>DWH!AN66</f>
        <v>271</v>
      </c>
      <c r="D69" s="14">
        <f t="shared" si="4"/>
        <v>-48</v>
      </c>
      <c r="E69" s="23">
        <f t="shared" si="5"/>
        <v>-0.17699999999999999</v>
      </c>
    </row>
    <row r="70" spans="1:5" ht="15.75" thickBot="1" x14ac:dyDescent="0.3">
      <c r="A70" s="72" t="s">
        <v>13</v>
      </c>
      <c r="B70" s="11">
        <f>DWH!AM67</f>
        <v>254</v>
      </c>
      <c r="C70" s="11">
        <f>DWH!AN67</f>
        <v>243</v>
      </c>
      <c r="D70" s="28">
        <f t="shared" si="4"/>
        <v>11</v>
      </c>
      <c r="E70" s="29">
        <f t="shared" si="5"/>
        <v>4.4999999999999998E-2</v>
      </c>
    </row>
    <row r="71" spans="1:5" ht="16.5" thickTop="1" thickBot="1" x14ac:dyDescent="0.3">
      <c r="A71" s="76" t="s">
        <v>17</v>
      </c>
      <c r="B71" s="22">
        <f>DWH!AL75</f>
        <v>24</v>
      </c>
      <c r="C71" s="22">
        <f>DWH!AM75</f>
        <v>16</v>
      </c>
      <c r="D71" s="22">
        <f t="shared" si="4"/>
        <v>8</v>
      </c>
      <c r="E71" s="24">
        <f t="shared" si="5"/>
        <v>0.5</v>
      </c>
    </row>
    <row r="72" spans="1:5" ht="15.75" thickTop="1" x14ac:dyDescent="0.25">
      <c r="A72" s="72" t="s">
        <v>19</v>
      </c>
      <c r="B72" s="12">
        <f>DWH!AM108</f>
        <v>49</v>
      </c>
      <c r="C72" s="12">
        <f>DWH!AN108</f>
        <v>62</v>
      </c>
      <c r="D72" s="14">
        <f t="shared" si="4"/>
        <v>-13</v>
      </c>
      <c r="E72" s="23">
        <f t="shared" si="5"/>
        <v>-0.21</v>
      </c>
    </row>
    <row r="73" spans="1:5" x14ac:dyDescent="0.25">
      <c r="A73" s="72" t="s">
        <v>20</v>
      </c>
      <c r="B73" s="12">
        <f>DWH!AM109</f>
        <v>271</v>
      </c>
      <c r="C73" s="12">
        <f>DWH!AN109</f>
        <v>313</v>
      </c>
      <c r="D73" s="14">
        <f t="shared" si="4"/>
        <v>-42</v>
      </c>
      <c r="E73" s="23">
        <f t="shared" si="5"/>
        <v>-0.13400000000000001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344</v>
      </c>
      <c r="C8" s="14">
        <f>DWH!F5</f>
        <v>384</v>
      </c>
      <c r="D8" s="14">
        <f>B8-C8</f>
        <v>-40</v>
      </c>
      <c r="E8" s="23">
        <f>D8/C8</f>
        <v>-0.104</v>
      </c>
      <c r="F8" s="1"/>
      <c r="G8" s="1"/>
    </row>
    <row r="9" spans="1:7" x14ac:dyDescent="0.25">
      <c r="A9" s="10" t="s">
        <v>3</v>
      </c>
      <c r="B9" s="14">
        <f>DWH!E6</f>
        <v>26</v>
      </c>
      <c r="C9" s="14">
        <f>DWH!F6</f>
        <v>32</v>
      </c>
      <c r="D9" s="14">
        <f t="shared" ref="D9:D28" si="0">B9-C9</f>
        <v>-6</v>
      </c>
      <c r="E9" s="23">
        <f t="shared" ref="E9:E28" si="1">D9/C9</f>
        <v>-0.188</v>
      </c>
      <c r="F9" s="1"/>
      <c r="G9" s="1"/>
    </row>
    <row r="10" spans="1:7" x14ac:dyDescent="0.25">
      <c r="A10" s="10" t="s">
        <v>129</v>
      </c>
      <c r="B10" s="14">
        <f>DWH!E7</f>
        <v>196</v>
      </c>
      <c r="C10" s="14">
        <f>DWH!F7</f>
        <v>236</v>
      </c>
      <c r="D10" s="14">
        <f t="shared" si="0"/>
        <v>-40</v>
      </c>
      <c r="E10" s="23">
        <f t="shared" si="1"/>
        <v>-0.16900000000000001</v>
      </c>
      <c r="F10" s="1"/>
      <c r="G10" s="1"/>
    </row>
    <row r="11" spans="1:7" x14ac:dyDescent="0.25">
      <c r="A11" s="10" t="s">
        <v>130</v>
      </c>
      <c r="B11" s="14">
        <f>DWH!E8</f>
        <v>122</v>
      </c>
      <c r="C11" s="14">
        <f>DWH!F8</f>
        <v>116</v>
      </c>
      <c r="D11" s="14">
        <f t="shared" si="0"/>
        <v>6</v>
      </c>
      <c r="E11" s="23">
        <f t="shared" si="1"/>
        <v>5.1999999999999998E-2</v>
      </c>
      <c r="F11" s="1"/>
      <c r="G11" s="1"/>
    </row>
    <row r="12" spans="1:7" x14ac:dyDescent="0.25">
      <c r="A12" s="10" t="s">
        <v>4</v>
      </c>
      <c r="B12" s="14">
        <f>DWH!E9</f>
        <v>49</v>
      </c>
      <c r="C12" s="14">
        <f>DWH!F9</f>
        <v>60</v>
      </c>
      <c r="D12" s="14">
        <f t="shared" si="0"/>
        <v>-11</v>
      </c>
      <c r="E12" s="23">
        <f t="shared" si="1"/>
        <v>-0.183</v>
      </c>
      <c r="F12" s="1"/>
      <c r="G12" s="1"/>
    </row>
    <row r="13" spans="1:7" x14ac:dyDescent="0.25">
      <c r="A13" s="10" t="s">
        <v>5</v>
      </c>
      <c r="B13" s="14">
        <f>DWH!E10</f>
        <v>133</v>
      </c>
      <c r="C13" s="14">
        <f>DWH!F10</f>
        <v>156</v>
      </c>
      <c r="D13" s="14">
        <f t="shared" si="0"/>
        <v>-23</v>
      </c>
      <c r="E13" s="23">
        <f t="shared" si="1"/>
        <v>-0.14699999999999999</v>
      </c>
      <c r="F13" s="1"/>
      <c r="G13" s="1"/>
    </row>
    <row r="14" spans="1:7" x14ac:dyDescent="0.25">
      <c r="A14" s="10" t="s">
        <v>6</v>
      </c>
      <c r="B14" s="14">
        <f>DWH!E11</f>
        <v>36</v>
      </c>
      <c r="C14" s="14">
        <f>DWH!F11</f>
        <v>39</v>
      </c>
      <c r="D14" s="14">
        <f t="shared" si="0"/>
        <v>-3</v>
      </c>
      <c r="E14" s="23">
        <f t="shared" si="1"/>
        <v>-7.6999999999999999E-2</v>
      </c>
      <c r="F14" s="1"/>
      <c r="G14" s="1"/>
    </row>
    <row r="15" spans="1:7" x14ac:dyDescent="0.25">
      <c r="A15" s="10" t="s">
        <v>119</v>
      </c>
      <c r="B15" s="14">
        <f>DWH!E12</f>
        <v>1</v>
      </c>
      <c r="C15" s="14">
        <f>DWH!F12</f>
        <v>3</v>
      </c>
      <c r="D15" s="14">
        <f t="shared" si="0"/>
        <v>-2</v>
      </c>
      <c r="E15" s="23">
        <f t="shared" si="1"/>
        <v>-0.66700000000000004</v>
      </c>
      <c r="F15" s="1"/>
      <c r="G15" s="1"/>
    </row>
    <row r="16" spans="1:7" x14ac:dyDescent="0.25">
      <c r="A16" s="10" t="s">
        <v>8</v>
      </c>
      <c r="B16" s="14">
        <f>DWH!E13</f>
        <v>133</v>
      </c>
      <c r="C16" s="14">
        <f>DWH!F13</f>
        <v>126</v>
      </c>
      <c r="D16" s="14">
        <f t="shared" si="0"/>
        <v>7</v>
      </c>
      <c r="E16" s="23">
        <f t="shared" si="1"/>
        <v>5.6000000000000001E-2</v>
      </c>
      <c r="F16" s="1"/>
      <c r="G16" s="1"/>
    </row>
    <row r="17" spans="1:7" x14ac:dyDescent="0.25">
      <c r="A17" s="10" t="s">
        <v>9</v>
      </c>
      <c r="B17" s="14">
        <f>DWH!E14</f>
        <v>63</v>
      </c>
      <c r="C17" s="14">
        <f>DWH!F14</f>
        <v>64</v>
      </c>
      <c r="D17" s="14">
        <f t="shared" si="0"/>
        <v>-1</v>
      </c>
      <c r="E17" s="23">
        <f t="shared" si="1"/>
        <v>-1.6E-2</v>
      </c>
      <c r="F17" s="1"/>
      <c r="G17" s="1"/>
    </row>
    <row r="18" spans="1:7" x14ac:dyDescent="0.25">
      <c r="A18" s="10" t="s">
        <v>10</v>
      </c>
      <c r="B18" s="14">
        <f>DWH!E15</f>
        <v>173</v>
      </c>
      <c r="C18" s="14">
        <f>DWH!F15</f>
        <v>206</v>
      </c>
      <c r="D18" s="14">
        <f t="shared" si="0"/>
        <v>-33</v>
      </c>
      <c r="E18" s="23">
        <f t="shared" si="1"/>
        <v>-0.16</v>
      </c>
      <c r="F18" s="1"/>
      <c r="G18" s="1"/>
    </row>
    <row r="19" spans="1:7" x14ac:dyDescent="0.25">
      <c r="A19" s="10" t="s">
        <v>11</v>
      </c>
      <c r="B19" s="14">
        <f>DWH!E16</f>
        <v>43</v>
      </c>
      <c r="C19" s="14">
        <f>DWH!F16</f>
        <v>35</v>
      </c>
      <c r="D19" s="14">
        <f t="shared" si="0"/>
        <v>8</v>
      </c>
      <c r="E19" s="23">
        <f t="shared" si="1"/>
        <v>0.22900000000000001</v>
      </c>
      <c r="F19" s="1"/>
      <c r="G19" s="1"/>
    </row>
    <row r="20" spans="1:7" x14ac:dyDescent="0.25">
      <c r="A20" s="72" t="s">
        <v>12</v>
      </c>
      <c r="B20" s="11">
        <f>DWH!E62</f>
        <v>60</v>
      </c>
      <c r="C20" s="11">
        <f>DWH!F62</f>
        <v>85</v>
      </c>
      <c r="D20" s="14">
        <f t="shared" si="0"/>
        <v>-25</v>
      </c>
      <c r="E20" s="23">
        <f t="shared" si="1"/>
        <v>-0.29399999999999998</v>
      </c>
      <c r="F20" s="1"/>
      <c r="G20" s="1"/>
    </row>
    <row r="21" spans="1:7" ht="15.75" thickBot="1" x14ac:dyDescent="0.3">
      <c r="A21" s="73" t="s">
        <v>13</v>
      </c>
      <c r="B21" s="17">
        <f>DWH!E63</f>
        <v>71</v>
      </c>
      <c r="C21" s="17">
        <f>DWH!F63</f>
        <v>110</v>
      </c>
      <c r="D21" s="28">
        <f t="shared" si="0"/>
        <v>-39</v>
      </c>
      <c r="E21" s="29">
        <f t="shared" si="1"/>
        <v>-0.35499999999999998</v>
      </c>
      <c r="F21" s="1"/>
      <c r="G21" s="1"/>
    </row>
    <row r="22" spans="1:7" ht="15.75" thickTop="1" x14ac:dyDescent="0.25">
      <c r="A22" s="71" t="s">
        <v>92</v>
      </c>
      <c r="B22" s="19">
        <f>DWH!D89</f>
        <v>1101</v>
      </c>
      <c r="C22" s="19">
        <f>DWH!E89</f>
        <v>1395</v>
      </c>
      <c r="D22" s="19">
        <f t="shared" si="0"/>
        <v>-294</v>
      </c>
      <c r="E22" s="70">
        <f t="shared" si="1"/>
        <v>-0.21099999999999999</v>
      </c>
      <c r="F22" s="1"/>
      <c r="G22" s="1"/>
    </row>
    <row r="23" spans="1:7" x14ac:dyDescent="0.25">
      <c r="A23" s="72" t="s">
        <v>15</v>
      </c>
      <c r="B23" s="11">
        <f>DWH!D96</f>
        <v>486</v>
      </c>
      <c r="C23" s="11">
        <f>DWH!E96</f>
        <v>543</v>
      </c>
      <c r="D23" s="14">
        <f t="shared" si="0"/>
        <v>-57</v>
      </c>
      <c r="E23" s="23">
        <f t="shared" si="1"/>
        <v>-0.105</v>
      </c>
      <c r="F23" s="1"/>
      <c r="G23" s="1"/>
    </row>
    <row r="24" spans="1:7" ht="15.75" thickBot="1" x14ac:dyDescent="0.3">
      <c r="A24" s="73" t="s">
        <v>16</v>
      </c>
      <c r="B24" s="17">
        <f>DWH!D97</f>
        <v>600</v>
      </c>
      <c r="C24" s="17">
        <f>DWH!E97</f>
        <v>691</v>
      </c>
      <c r="D24" s="28">
        <f t="shared" si="0"/>
        <v>-91</v>
      </c>
      <c r="E24" s="29">
        <f t="shared" si="1"/>
        <v>-0.13200000000000001</v>
      </c>
      <c r="F24" s="1"/>
      <c r="G24" s="1"/>
    </row>
    <row r="25" spans="1:7" ht="15.75" thickTop="1" x14ac:dyDescent="0.25">
      <c r="A25" s="71" t="s">
        <v>17</v>
      </c>
      <c r="B25" s="19">
        <f>DWH!D73</f>
        <v>5</v>
      </c>
      <c r="C25" s="19">
        <f>DWH!E73</f>
        <v>4</v>
      </c>
      <c r="D25" s="19">
        <f t="shared" si="0"/>
        <v>1</v>
      </c>
      <c r="E25" s="70">
        <f t="shared" si="1"/>
        <v>0.25</v>
      </c>
    </row>
    <row r="26" spans="1:7" ht="15.75" thickBot="1" x14ac:dyDescent="0.3">
      <c r="A26" s="74" t="s">
        <v>18</v>
      </c>
      <c r="B26" s="17">
        <f>DWH!D82</f>
        <v>102</v>
      </c>
      <c r="C26" s="17">
        <f>DWH!E82</f>
        <v>78</v>
      </c>
      <c r="D26" s="28">
        <f t="shared" si="0"/>
        <v>24</v>
      </c>
      <c r="E26" s="29">
        <f t="shared" si="1"/>
        <v>0.308</v>
      </c>
    </row>
    <row r="27" spans="1:7" ht="15.75" thickTop="1" x14ac:dyDescent="0.25">
      <c r="A27" s="75" t="s">
        <v>19</v>
      </c>
      <c r="B27" s="69">
        <f>DWH!E104</f>
        <v>21</v>
      </c>
      <c r="C27" s="69">
        <f>DWH!F104</f>
        <v>24</v>
      </c>
      <c r="D27" s="19">
        <f t="shared" si="0"/>
        <v>-3</v>
      </c>
      <c r="E27" s="70">
        <f t="shared" si="1"/>
        <v>-0.125</v>
      </c>
    </row>
    <row r="28" spans="1:7" x14ac:dyDescent="0.25">
      <c r="A28" s="72" t="s">
        <v>20</v>
      </c>
      <c r="B28" s="20">
        <f>DWH!E105</f>
        <v>58</v>
      </c>
      <c r="C28" s="20">
        <f>DWH!F105</f>
        <v>59</v>
      </c>
      <c r="D28" s="14">
        <f t="shared" si="0"/>
        <v>-1</v>
      </c>
      <c r="E28" s="23">
        <f t="shared" si="1"/>
        <v>-1.7000000000000001E-2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173</v>
      </c>
      <c r="C35" s="14">
        <f>DWH!F17</f>
        <v>200</v>
      </c>
      <c r="D35" s="14">
        <f>B35-C35</f>
        <v>-27</v>
      </c>
      <c r="E35" s="23">
        <f>D35/C35</f>
        <v>-0.13500000000000001</v>
      </c>
    </row>
    <row r="36" spans="1:7" x14ac:dyDescent="0.25">
      <c r="A36" s="10" t="s">
        <v>3</v>
      </c>
      <c r="B36" s="14">
        <f>DWH!E18</f>
        <v>14</v>
      </c>
      <c r="C36" s="14">
        <f>DWH!F18</f>
        <v>16</v>
      </c>
      <c r="D36" s="14">
        <f t="shared" ref="D36:D51" si="2">B36-C36</f>
        <v>-2</v>
      </c>
      <c r="E36" s="23">
        <f t="shared" ref="E36:E51" si="3">D36/C36</f>
        <v>-0.125</v>
      </c>
    </row>
    <row r="37" spans="1:7" x14ac:dyDescent="0.25">
      <c r="A37" s="10" t="s">
        <v>129</v>
      </c>
      <c r="B37" s="14">
        <f>DWH!E19</f>
        <v>113</v>
      </c>
      <c r="C37" s="14">
        <f>DWH!F19</f>
        <v>135</v>
      </c>
      <c r="D37" s="14">
        <f t="shared" si="2"/>
        <v>-22</v>
      </c>
      <c r="E37" s="23">
        <f t="shared" si="3"/>
        <v>-0.16300000000000001</v>
      </c>
    </row>
    <row r="38" spans="1:7" x14ac:dyDescent="0.25">
      <c r="A38" s="10" t="s">
        <v>130</v>
      </c>
      <c r="B38" s="14">
        <f>DWH!E20</f>
        <v>46</v>
      </c>
      <c r="C38" s="14">
        <f>DWH!F20</f>
        <v>49</v>
      </c>
      <c r="D38" s="14">
        <f t="shared" si="2"/>
        <v>-3</v>
      </c>
      <c r="E38" s="23">
        <f t="shared" si="3"/>
        <v>-6.0999999999999999E-2</v>
      </c>
    </row>
    <row r="39" spans="1:7" x14ac:dyDescent="0.25">
      <c r="A39" s="10" t="s">
        <v>4</v>
      </c>
      <c r="B39" s="14">
        <f>DWH!E21</f>
        <v>19</v>
      </c>
      <c r="C39" s="14">
        <f>DWH!F21</f>
        <v>27</v>
      </c>
      <c r="D39" s="14">
        <f t="shared" si="2"/>
        <v>-8</v>
      </c>
      <c r="E39" s="23">
        <f t="shared" si="3"/>
        <v>-0.29599999999999999</v>
      </c>
    </row>
    <row r="40" spans="1:7" x14ac:dyDescent="0.25">
      <c r="A40" s="10" t="s">
        <v>48</v>
      </c>
      <c r="B40" s="14">
        <f>DWH!E22</f>
        <v>84</v>
      </c>
      <c r="C40" s="14">
        <f>DWH!F22</f>
        <v>101</v>
      </c>
      <c r="D40" s="14">
        <f t="shared" si="2"/>
        <v>-17</v>
      </c>
      <c r="E40" s="23">
        <f t="shared" si="3"/>
        <v>-0.16800000000000001</v>
      </c>
    </row>
    <row r="41" spans="1:7" x14ac:dyDescent="0.25">
      <c r="A41" s="10" t="s">
        <v>6</v>
      </c>
      <c r="B41" s="14">
        <f>DWH!E23</f>
        <v>21</v>
      </c>
      <c r="C41" s="14">
        <f>DWH!F23</f>
        <v>19</v>
      </c>
      <c r="D41" s="14">
        <f t="shared" si="2"/>
        <v>2</v>
      </c>
      <c r="E41" s="23">
        <f t="shared" si="3"/>
        <v>0.105</v>
      </c>
    </row>
    <row r="42" spans="1:7" x14ac:dyDescent="0.25">
      <c r="A42" s="10" t="s">
        <v>119</v>
      </c>
      <c r="B42" s="14">
        <f>DWH!E24</f>
        <v>1</v>
      </c>
      <c r="C42" s="14">
        <f>DWH!F24</f>
        <v>1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DWH!E25</f>
        <v>63</v>
      </c>
      <c r="C43" s="14">
        <f>DWH!F25</f>
        <v>56</v>
      </c>
      <c r="D43" s="14">
        <f t="shared" si="2"/>
        <v>7</v>
      </c>
      <c r="E43" s="23">
        <f t="shared" si="3"/>
        <v>0.125</v>
      </c>
    </row>
    <row r="44" spans="1:7" x14ac:dyDescent="0.25">
      <c r="A44" s="10" t="s">
        <v>9</v>
      </c>
      <c r="B44" s="14">
        <f>DWH!E26</f>
        <v>28</v>
      </c>
      <c r="C44" s="14">
        <f>DWH!F26</f>
        <v>29</v>
      </c>
      <c r="D44" s="14">
        <f t="shared" si="2"/>
        <v>-1</v>
      </c>
      <c r="E44" s="23">
        <f t="shared" si="3"/>
        <v>-3.4000000000000002E-2</v>
      </c>
    </row>
    <row r="45" spans="1:7" x14ac:dyDescent="0.25">
      <c r="A45" s="10" t="s">
        <v>10</v>
      </c>
      <c r="B45" s="14">
        <f>DWH!E27</f>
        <v>99</v>
      </c>
      <c r="C45" s="14">
        <f>DWH!F27</f>
        <v>122</v>
      </c>
      <c r="D45" s="14">
        <f t="shared" si="2"/>
        <v>-23</v>
      </c>
      <c r="E45" s="23">
        <f t="shared" si="3"/>
        <v>-0.189</v>
      </c>
    </row>
    <row r="46" spans="1:7" x14ac:dyDescent="0.25">
      <c r="A46" s="10" t="s">
        <v>11</v>
      </c>
      <c r="B46" s="14">
        <f>DWH!E28</f>
        <v>16</v>
      </c>
      <c r="C46" s="14">
        <f>DWH!F28</f>
        <v>18</v>
      </c>
      <c r="D46" s="14">
        <f t="shared" si="2"/>
        <v>-2</v>
      </c>
      <c r="E46" s="23">
        <f t="shared" si="3"/>
        <v>-0.111</v>
      </c>
    </row>
    <row r="47" spans="1:7" x14ac:dyDescent="0.25">
      <c r="A47" s="72" t="s">
        <v>12</v>
      </c>
      <c r="B47" s="11">
        <f>DWH!E64</f>
        <v>27</v>
      </c>
      <c r="C47" s="11">
        <f>DWH!F64</f>
        <v>56</v>
      </c>
      <c r="D47" s="14">
        <f t="shared" si="2"/>
        <v>-29</v>
      </c>
      <c r="E47" s="23">
        <f t="shared" si="3"/>
        <v>-0.51800000000000002</v>
      </c>
    </row>
    <row r="48" spans="1:7" ht="15.75" thickBot="1" x14ac:dyDescent="0.3">
      <c r="A48" s="72" t="s">
        <v>13</v>
      </c>
      <c r="B48" s="17">
        <f>DWH!E65</f>
        <v>37</v>
      </c>
      <c r="C48" s="17">
        <f>DWH!F65</f>
        <v>61</v>
      </c>
      <c r="D48" s="28">
        <f t="shared" si="2"/>
        <v>-24</v>
      </c>
      <c r="E48" s="29">
        <f t="shared" si="3"/>
        <v>-0.39300000000000002</v>
      </c>
    </row>
    <row r="49" spans="1:7" ht="16.5" thickTop="1" thickBot="1" x14ac:dyDescent="0.3">
      <c r="A49" s="76" t="s">
        <v>17</v>
      </c>
      <c r="B49" s="22">
        <f>DWH!D74</f>
        <v>0</v>
      </c>
      <c r="C49" s="22">
        <f>DWH!E74</f>
        <v>1</v>
      </c>
      <c r="D49" s="22">
        <f t="shared" si="2"/>
        <v>-1</v>
      </c>
      <c r="E49" s="24">
        <f t="shared" si="3"/>
        <v>-1</v>
      </c>
    </row>
    <row r="50" spans="1:7" ht="15.75" thickTop="1" x14ac:dyDescent="0.25">
      <c r="A50" s="72" t="s">
        <v>19</v>
      </c>
      <c r="B50" s="20">
        <f>DWH!E106</f>
        <v>14</v>
      </c>
      <c r="C50" s="20">
        <f>DWH!F106</f>
        <v>11</v>
      </c>
      <c r="D50" s="14">
        <f t="shared" si="2"/>
        <v>3</v>
      </c>
      <c r="E50" s="23">
        <f t="shared" si="3"/>
        <v>0.27300000000000002</v>
      </c>
    </row>
    <row r="51" spans="1:7" x14ac:dyDescent="0.25">
      <c r="A51" s="72" t="s">
        <v>20</v>
      </c>
      <c r="B51" s="12">
        <f>DWH!E107</f>
        <v>37</v>
      </c>
      <c r="C51" s="12">
        <f>DWH!F107</f>
        <v>30</v>
      </c>
      <c r="D51" s="14">
        <f t="shared" si="2"/>
        <v>7</v>
      </c>
      <c r="E51" s="23">
        <f t="shared" si="3"/>
        <v>0.23300000000000001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171</v>
      </c>
      <c r="C57" s="14">
        <f>DWH!F29</f>
        <v>184</v>
      </c>
      <c r="D57" s="14">
        <f>B57-C57</f>
        <v>-13</v>
      </c>
      <c r="E57" s="23">
        <f>D57/C57</f>
        <v>-7.0999999999999994E-2</v>
      </c>
    </row>
    <row r="58" spans="1:7" x14ac:dyDescent="0.25">
      <c r="A58" s="10" t="s">
        <v>3</v>
      </c>
      <c r="B58" s="14">
        <f>DWH!E30</f>
        <v>12</v>
      </c>
      <c r="C58" s="14">
        <f>DWH!F30</f>
        <v>16</v>
      </c>
      <c r="D58" s="14">
        <f t="shared" ref="D58:D73" si="4">B58-C58</f>
        <v>-4</v>
      </c>
      <c r="E58" s="23">
        <f t="shared" ref="E58:E73" si="5">D58/C58</f>
        <v>-0.25</v>
      </c>
    </row>
    <row r="59" spans="1:7" x14ac:dyDescent="0.25">
      <c r="A59" s="10" t="s">
        <v>129</v>
      </c>
      <c r="B59" s="14">
        <f>DWH!E31</f>
        <v>83</v>
      </c>
      <c r="C59" s="14">
        <f>DWH!F31</f>
        <v>101</v>
      </c>
      <c r="D59" s="14">
        <f t="shared" si="4"/>
        <v>-18</v>
      </c>
      <c r="E59" s="23">
        <f t="shared" si="5"/>
        <v>-0.17799999999999999</v>
      </c>
    </row>
    <row r="60" spans="1:7" x14ac:dyDescent="0.25">
      <c r="A60" s="10" t="s">
        <v>130</v>
      </c>
      <c r="B60" s="14">
        <f>DWH!E32</f>
        <v>76</v>
      </c>
      <c r="C60" s="14">
        <f>DWH!F32</f>
        <v>67</v>
      </c>
      <c r="D60" s="14">
        <f t="shared" si="4"/>
        <v>9</v>
      </c>
      <c r="E60" s="23">
        <f t="shared" si="5"/>
        <v>0.13400000000000001</v>
      </c>
    </row>
    <row r="61" spans="1:7" x14ac:dyDescent="0.25">
      <c r="A61" s="10" t="s">
        <v>4</v>
      </c>
      <c r="B61" s="14">
        <f>DWH!E33</f>
        <v>30</v>
      </c>
      <c r="C61" s="14">
        <f>DWH!F33</f>
        <v>33</v>
      </c>
      <c r="D61" s="14">
        <f t="shared" si="4"/>
        <v>-3</v>
      </c>
      <c r="E61" s="23">
        <f t="shared" si="5"/>
        <v>-9.0999999999999998E-2</v>
      </c>
    </row>
    <row r="62" spans="1:7" x14ac:dyDescent="0.25">
      <c r="A62" s="10" t="s">
        <v>5</v>
      </c>
      <c r="B62" s="14">
        <f>DWH!E34</f>
        <v>49</v>
      </c>
      <c r="C62" s="14">
        <f>DWH!F34</f>
        <v>55</v>
      </c>
      <c r="D62" s="14">
        <f t="shared" si="4"/>
        <v>-6</v>
      </c>
      <c r="E62" s="23">
        <f t="shared" si="5"/>
        <v>-0.109</v>
      </c>
    </row>
    <row r="63" spans="1:7" x14ac:dyDescent="0.25">
      <c r="A63" s="10" t="s">
        <v>6</v>
      </c>
      <c r="B63" s="14">
        <f>DWH!E35</f>
        <v>15</v>
      </c>
      <c r="C63" s="14">
        <f>DWH!F35</f>
        <v>20</v>
      </c>
      <c r="D63" s="14">
        <f t="shared" si="4"/>
        <v>-5</v>
      </c>
      <c r="E63" s="23">
        <f t="shared" si="5"/>
        <v>-0.25</v>
      </c>
    </row>
    <row r="64" spans="1:7" x14ac:dyDescent="0.25">
      <c r="A64" s="10" t="s">
        <v>119</v>
      </c>
      <c r="B64" s="14">
        <f>DWH!E36</f>
        <v>0</v>
      </c>
      <c r="C64" s="14">
        <f>DWH!F36</f>
        <v>2</v>
      </c>
      <c r="D64" s="14">
        <f t="shared" si="4"/>
        <v>-2</v>
      </c>
      <c r="E64" s="23">
        <f t="shared" si="5"/>
        <v>-1</v>
      </c>
    </row>
    <row r="65" spans="1:5" x14ac:dyDescent="0.25">
      <c r="A65" s="10" t="s">
        <v>8</v>
      </c>
      <c r="B65" s="14">
        <f>DWH!E37</f>
        <v>70</v>
      </c>
      <c r="C65" s="14">
        <f>DWH!F37</f>
        <v>70</v>
      </c>
      <c r="D65" s="14">
        <f t="shared" si="4"/>
        <v>0</v>
      </c>
      <c r="E65" s="23">
        <f t="shared" si="5"/>
        <v>0</v>
      </c>
    </row>
    <row r="66" spans="1:5" x14ac:dyDescent="0.25">
      <c r="A66" s="10" t="s">
        <v>9</v>
      </c>
      <c r="B66" s="14">
        <f>DWH!E38</f>
        <v>35</v>
      </c>
      <c r="C66" s="14">
        <f>DWH!F38</f>
        <v>35</v>
      </c>
      <c r="D66" s="14">
        <f t="shared" si="4"/>
        <v>0</v>
      </c>
      <c r="E66" s="23">
        <f t="shared" si="5"/>
        <v>0</v>
      </c>
    </row>
    <row r="67" spans="1:5" x14ac:dyDescent="0.25">
      <c r="A67" s="10" t="s">
        <v>10</v>
      </c>
      <c r="B67" s="14">
        <f>DWH!E39</f>
        <v>74</v>
      </c>
      <c r="C67" s="14">
        <f>DWH!F39</f>
        <v>84</v>
      </c>
      <c r="D67" s="14">
        <f t="shared" si="4"/>
        <v>-10</v>
      </c>
      <c r="E67" s="23">
        <f t="shared" si="5"/>
        <v>-0.11899999999999999</v>
      </c>
    </row>
    <row r="68" spans="1:5" x14ac:dyDescent="0.25">
      <c r="A68" s="10" t="s">
        <v>11</v>
      </c>
      <c r="B68" s="14">
        <f>DWH!E40</f>
        <v>27</v>
      </c>
      <c r="C68" s="14">
        <f>DWH!F40</f>
        <v>17</v>
      </c>
      <c r="D68" s="14">
        <f t="shared" si="4"/>
        <v>10</v>
      </c>
      <c r="E68" s="23">
        <f t="shared" si="5"/>
        <v>0.58799999999999997</v>
      </c>
    </row>
    <row r="69" spans="1:5" x14ac:dyDescent="0.25">
      <c r="A69" s="72" t="s">
        <v>12</v>
      </c>
      <c r="B69" s="11">
        <f>DWH!E66</f>
        <v>33</v>
      </c>
      <c r="C69" s="11">
        <f>DWH!F66</f>
        <v>29</v>
      </c>
      <c r="D69" s="14">
        <f t="shared" si="4"/>
        <v>4</v>
      </c>
      <c r="E69" s="23">
        <f t="shared" si="5"/>
        <v>0.13800000000000001</v>
      </c>
    </row>
    <row r="70" spans="1:5" ht="15.75" thickBot="1" x14ac:dyDescent="0.3">
      <c r="A70" s="72" t="s">
        <v>13</v>
      </c>
      <c r="B70" s="11">
        <f>DWH!E67</f>
        <v>34</v>
      </c>
      <c r="C70" s="11">
        <f>DWH!F67</f>
        <v>49</v>
      </c>
      <c r="D70" s="28">
        <f t="shared" si="4"/>
        <v>-15</v>
      </c>
      <c r="E70" s="29">
        <f t="shared" si="5"/>
        <v>-0.30599999999999999</v>
      </c>
    </row>
    <row r="71" spans="1:5" ht="16.5" thickTop="1" thickBot="1" x14ac:dyDescent="0.3">
      <c r="A71" s="76" t="s">
        <v>17</v>
      </c>
      <c r="B71" s="22">
        <f>DWH!D75</f>
        <v>5</v>
      </c>
      <c r="C71" s="22">
        <f>DWH!E75</f>
        <v>3</v>
      </c>
      <c r="D71" s="22">
        <f t="shared" si="4"/>
        <v>2</v>
      </c>
      <c r="E71" s="24">
        <f t="shared" si="5"/>
        <v>0.66700000000000004</v>
      </c>
    </row>
    <row r="72" spans="1:5" ht="15.75" thickTop="1" x14ac:dyDescent="0.25">
      <c r="A72" s="72" t="s">
        <v>19</v>
      </c>
      <c r="B72" s="12">
        <f>DWH!E108</f>
        <v>7</v>
      </c>
      <c r="C72" s="12">
        <f>DWH!F108</f>
        <v>13</v>
      </c>
      <c r="D72" s="14">
        <f t="shared" si="4"/>
        <v>-6</v>
      </c>
      <c r="E72" s="23">
        <f t="shared" si="5"/>
        <v>-0.46200000000000002</v>
      </c>
    </row>
    <row r="73" spans="1:5" x14ac:dyDescent="0.25">
      <c r="A73" s="72" t="s">
        <v>20</v>
      </c>
      <c r="B73" s="12">
        <f>DWH!E109</f>
        <v>21</v>
      </c>
      <c r="C73" s="12">
        <f>DWH!F109</f>
        <v>29</v>
      </c>
      <c r="D73" s="14">
        <f t="shared" si="4"/>
        <v>-8</v>
      </c>
      <c r="E73" s="23">
        <f t="shared" si="5"/>
        <v>-0.27600000000000002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3512</v>
      </c>
      <c r="C8" s="14">
        <f>DWH!AP5</f>
        <v>3223</v>
      </c>
      <c r="D8" s="14">
        <f>B8-C8</f>
        <v>289</v>
      </c>
      <c r="E8" s="23">
        <f>D8/C8</f>
        <v>0.09</v>
      </c>
      <c r="F8" s="1"/>
      <c r="G8" s="1"/>
    </row>
    <row r="9" spans="1:7" x14ac:dyDescent="0.25">
      <c r="A9" s="10" t="s">
        <v>3</v>
      </c>
      <c r="B9" s="14">
        <f>DWH!AO6</f>
        <v>301</v>
      </c>
      <c r="C9" s="14">
        <f>DWH!AP6</f>
        <v>305</v>
      </c>
      <c r="D9" s="14">
        <f t="shared" ref="D9:D28" si="0">B9-C9</f>
        <v>-4</v>
      </c>
      <c r="E9" s="23">
        <f t="shared" ref="E9:E28" si="1">D9/C9</f>
        <v>-1.2999999999999999E-2</v>
      </c>
      <c r="F9" s="1"/>
      <c r="G9" s="1"/>
    </row>
    <row r="10" spans="1:7" x14ac:dyDescent="0.25">
      <c r="A10" s="10" t="s">
        <v>129</v>
      </c>
      <c r="B10" s="14">
        <f>DWH!AO7</f>
        <v>2162</v>
      </c>
      <c r="C10" s="14">
        <f>DWH!AP7</f>
        <v>1950</v>
      </c>
      <c r="D10" s="14">
        <f t="shared" si="0"/>
        <v>212</v>
      </c>
      <c r="E10" s="23">
        <f t="shared" si="1"/>
        <v>0.109</v>
      </c>
      <c r="F10" s="1"/>
      <c r="G10" s="1"/>
    </row>
    <row r="11" spans="1:7" x14ac:dyDescent="0.25">
      <c r="A11" s="10" t="s">
        <v>130</v>
      </c>
      <c r="B11" s="14">
        <f>DWH!AO8</f>
        <v>1049</v>
      </c>
      <c r="C11" s="14">
        <f>DWH!AP8</f>
        <v>968</v>
      </c>
      <c r="D11" s="14">
        <f t="shared" si="0"/>
        <v>81</v>
      </c>
      <c r="E11" s="23">
        <f t="shared" si="1"/>
        <v>8.4000000000000005E-2</v>
      </c>
      <c r="F11" s="1"/>
      <c r="G11" s="1"/>
    </row>
    <row r="12" spans="1:7" x14ac:dyDescent="0.25">
      <c r="A12" s="10" t="s">
        <v>4</v>
      </c>
      <c r="B12" s="14">
        <f>DWH!AO9</f>
        <v>1263</v>
      </c>
      <c r="C12" s="14">
        <f>DWH!AP9</f>
        <v>1190</v>
      </c>
      <c r="D12" s="14">
        <f t="shared" si="0"/>
        <v>73</v>
      </c>
      <c r="E12" s="23">
        <f t="shared" si="1"/>
        <v>6.0999999999999999E-2</v>
      </c>
      <c r="F12" s="1"/>
      <c r="G12" s="1"/>
    </row>
    <row r="13" spans="1:7" x14ac:dyDescent="0.25">
      <c r="A13" s="10" t="s">
        <v>5</v>
      </c>
      <c r="B13" s="14">
        <f>DWH!AO10</f>
        <v>1614</v>
      </c>
      <c r="C13" s="14">
        <f>DWH!AP10</f>
        <v>1423</v>
      </c>
      <c r="D13" s="14">
        <f t="shared" si="0"/>
        <v>191</v>
      </c>
      <c r="E13" s="23">
        <f t="shared" si="1"/>
        <v>0.13400000000000001</v>
      </c>
      <c r="F13" s="1"/>
      <c r="G13" s="1"/>
    </row>
    <row r="14" spans="1:7" x14ac:dyDescent="0.25">
      <c r="A14" s="10" t="s">
        <v>6</v>
      </c>
      <c r="B14" s="14">
        <f>DWH!AO11</f>
        <v>323</v>
      </c>
      <c r="C14" s="14">
        <f>DWH!AP11</f>
        <v>322</v>
      </c>
      <c r="D14" s="14">
        <f t="shared" si="0"/>
        <v>1</v>
      </c>
      <c r="E14" s="23">
        <f t="shared" si="1"/>
        <v>3.0000000000000001E-3</v>
      </c>
      <c r="F14" s="1"/>
      <c r="G14" s="1"/>
    </row>
    <row r="15" spans="1:7" x14ac:dyDescent="0.25">
      <c r="A15" s="10" t="s">
        <v>119</v>
      </c>
      <c r="B15" s="14">
        <f>DWH!AO12</f>
        <v>68</v>
      </c>
      <c r="C15" s="14">
        <f>DWH!AP12</f>
        <v>55</v>
      </c>
      <c r="D15" s="14">
        <f t="shared" si="0"/>
        <v>13</v>
      </c>
      <c r="E15" s="23">
        <f t="shared" si="1"/>
        <v>0.23599999999999999</v>
      </c>
      <c r="F15" s="1"/>
      <c r="G15" s="1"/>
    </row>
    <row r="16" spans="1:7" x14ac:dyDescent="0.25">
      <c r="A16" s="10" t="s">
        <v>8</v>
      </c>
      <c r="B16" s="14">
        <f>DWH!AO13</f>
        <v>1407</v>
      </c>
      <c r="C16" s="14">
        <f>DWH!AP13</f>
        <v>1059</v>
      </c>
      <c r="D16" s="14">
        <f t="shared" si="0"/>
        <v>348</v>
      </c>
      <c r="E16" s="23">
        <f t="shared" si="1"/>
        <v>0.32900000000000001</v>
      </c>
      <c r="F16" s="1"/>
      <c r="G16" s="1"/>
    </row>
    <row r="17" spans="1:7" x14ac:dyDescent="0.25">
      <c r="A17" s="10" t="s">
        <v>9</v>
      </c>
      <c r="B17" s="14">
        <f>DWH!AO14</f>
        <v>742</v>
      </c>
      <c r="C17" s="14">
        <f>DWH!AP14</f>
        <v>521</v>
      </c>
      <c r="D17" s="14">
        <f t="shared" si="0"/>
        <v>221</v>
      </c>
      <c r="E17" s="23">
        <f t="shared" si="1"/>
        <v>0.42399999999999999</v>
      </c>
      <c r="F17" s="1"/>
      <c r="G17" s="1"/>
    </row>
    <row r="18" spans="1:7" x14ac:dyDescent="0.25">
      <c r="A18" s="10" t="s">
        <v>10</v>
      </c>
      <c r="B18" s="14">
        <f>DWH!AO15</f>
        <v>2210</v>
      </c>
      <c r="C18" s="14">
        <f>DWH!AP15</f>
        <v>1990</v>
      </c>
      <c r="D18" s="14">
        <f t="shared" si="0"/>
        <v>220</v>
      </c>
      <c r="E18" s="23">
        <f t="shared" si="1"/>
        <v>0.111</v>
      </c>
      <c r="F18" s="1"/>
      <c r="G18" s="1"/>
    </row>
    <row r="19" spans="1:7" x14ac:dyDescent="0.25">
      <c r="A19" s="10" t="s">
        <v>11</v>
      </c>
      <c r="B19" s="14">
        <f>DWH!AO16</f>
        <v>950</v>
      </c>
      <c r="C19" s="14">
        <f>DWH!AP16</f>
        <v>793</v>
      </c>
      <c r="D19" s="14">
        <f t="shared" si="0"/>
        <v>157</v>
      </c>
      <c r="E19" s="23">
        <f t="shared" si="1"/>
        <v>0.19800000000000001</v>
      </c>
      <c r="F19" s="1"/>
      <c r="G19" s="1"/>
    </row>
    <row r="20" spans="1:7" x14ac:dyDescent="0.25">
      <c r="A20" s="72" t="s">
        <v>12</v>
      </c>
      <c r="B20" s="11">
        <f>DWH!AO62</f>
        <v>624</v>
      </c>
      <c r="C20" s="11">
        <f>DWH!AP62</f>
        <v>746</v>
      </c>
      <c r="D20" s="14">
        <f t="shared" si="0"/>
        <v>-122</v>
      </c>
      <c r="E20" s="23">
        <f t="shared" si="1"/>
        <v>-0.16400000000000001</v>
      </c>
      <c r="F20" s="1"/>
      <c r="G20" s="1"/>
    </row>
    <row r="21" spans="1:7" ht="15.75" thickBot="1" x14ac:dyDescent="0.3">
      <c r="A21" s="73" t="s">
        <v>13</v>
      </c>
      <c r="B21" s="17">
        <f>DWH!AO63</f>
        <v>738</v>
      </c>
      <c r="C21" s="17">
        <f>DWH!AP63</f>
        <v>770</v>
      </c>
      <c r="D21" s="28">
        <f t="shared" si="0"/>
        <v>-32</v>
      </c>
      <c r="E21" s="29">
        <f t="shared" si="1"/>
        <v>-4.2000000000000003E-2</v>
      </c>
      <c r="F21" s="1"/>
      <c r="G21" s="1"/>
    </row>
    <row r="22" spans="1:7" ht="15.75" thickTop="1" x14ac:dyDescent="0.25">
      <c r="A22" s="71" t="s">
        <v>92</v>
      </c>
      <c r="B22" s="19">
        <f>DWH!AN89</f>
        <v>333</v>
      </c>
      <c r="C22" s="19">
        <f>DWH!AO89</f>
        <v>415</v>
      </c>
      <c r="D22" s="19">
        <f t="shared" si="0"/>
        <v>-82</v>
      </c>
      <c r="E22" s="70">
        <f t="shared" si="1"/>
        <v>-0.19800000000000001</v>
      </c>
      <c r="F22" s="1"/>
      <c r="G22" s="1"/>
    </row>
    <row r="23" spans="1:7" x14ac:dyDescent="0.25">
      <c r="A23" s="72" t="s">
        <v>15</v>
      </c>
      <c r="B23" s="11">
        <f>DWH!AN96</f>
        <v>236</v>
      </c>
      <c r="C23" s="11">
        <f>DWH!AO96</f>
        <v>182</v>
      </c>
      <c r="D23" s="14">
        <f t="shared" si="0"/>
        <v>54</v>
      </c>
      <c r="E23" s="23">
        <f t="shared" si="1"/>
        <v>0.29699999999999999</v>
      </c>
      <c r="F23" s="1"/>
      <c r="G23" s="1"/>
    </row>
    <row r="24" spans="1:7" ht="15.75" thickBot="1" x14ac:dyDescent="0.3">
      <c r="A24" s="73" t="s">
        <v>16</v>
      </c>
      <c r="B24" s="17">
        <f>DWH!AN97</f>
        <v>229</v>
      </c>
      <c r="C24" s="17">
        <f>DWH!AO97</f>
        <v>212</v>
      </c>
      <c r="D24" s="28">
        <f t="shared" si="0"/>
        <v>17</v>
      </c>
      <c r="E24" s="29">
        <f t="shared" si="1"/>
        <v>0.08</v>
      </c>
      <c r="F24" s="1"/>
      <c r="G24" s="1"/>
    </row>
    <row r="25" spans="1:7" ht="15.75" thickTop="1" x14ac:dyDescent="0.25">
      <c r="A25" s="71" t="s">
        <v>17</v>
      </c>
      <c r="B25" s="19">
        <f>DWH!AN73</f>
        <v>102</v>
      </c>
      <c r="C25" s="19">
        <f>DWH!AO73</f>
        <v>80</v>
      </c>
      <c r="D25" s="19">
        <f t="shared" si="0"/>
        <v>22</v>
      </c>
      <c r="E25" s="70">
        <f t="shared" si="1"/>
        <v>0.27500000000000002</v>
      </c>
    </row>
    <row r="26" spans="1:7" ht="15.75" thickBot="1" x14ac:dyDescent="0.3">
      <c r="A26" s="74" t="s">
        <v>18</v>
      </c>
      <c r="B26" s="17">
        <f>DWH!AN82</f>
        <v>20</v>
      </c>
      <c r="C26" s="17">
        <f>DWH!AO82</f>
        <v>33</v>
      </c>
      <c r="D26" s="28">
        <f t="shared" si="0"/>
        <v>-13</v>
      </c>
      <c r="E26" s="29">
        <f t="shared" si="1"/>
        <v>-0.39400000000000002</v>
      </c>
    </row>
    <row r="27" spans="1:7" ht="15.75" thickTop="1" x14ac:dyDescent="0.25">
      <c r="A27" s="75" t="s">
        <v>19</v>
      </c>
      <c r="B27" s="69">
        <f>DWH!AO104</f>
        <v>237</v>
      </c>
      <c r="C27" s="69">
        <f>DWH!AP104</f>
        <v>261</v>
      </c>
      <c r="D27" s="19">
        <f t="shared" si="0"/>
        <v>-24</v>
      </c>
      <c r="E27" s="70">
        <f t="shared" si="1"/>
        <v>-9.1999999999999998E-2</v>
      </c>
    </row>
    <row r="28" spans="1:7" x14ac:dyDescent="0.25">
      <c r="A28" s="72" t="s">
        <v>20</v>
      </c>
      <c r="B28" s="20">
        <f>DWH!AO105</f>
        <v>969</v>
      </c>
      <c r="C28" s="20">
        <f>DWH!AP105</f>
        <v>990</v>
      </c>
      <c r="D28" s="14">
        <f t="shared" si="0"/>
        <v>-21</v>
      </c>
      <c r="E28" s="23">
        <f t="shared" si="1"/>
        <v>-2.1000000000000001E-2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1587</v>
      </c>
      <c r="C35" s="14">
        <f>DWH!AP17</f>
        <v>1421</v>
      </c>
      <c r="D35" s="14">
        <f>B35-C35</f>
        <v>166</v>
      </c>
      <c r="E35" s="23">
        <f>D35/C35</f>
        <v>0.11700000000000001</v>
      </c>
    </row>
    <row r="36" spans="1:7" x14ac:dyDescent="0.25">
      <c r="A36" s="10" t="s">
        <v>3</v>
      </c>
      <c r="B36" s="14">
        <f>DWH!AO18</f>
        <v>125</v>
      </c>
      <c r="C36" s="14">
        <f>DWH!AP18</f>
        <v>142</v>
      </c>
      <c r="D36" s="14">
        <f t="shared" ref="D36:D51" si="2">B36-C36</f>
        <v>-17</v>
      </c>
      <c r="E36" s="23">
        <f t="shared" ref="E36:E51" si="3">D36/C36</f>
        <v>-0.12</v>
      </c>
    </row>
    <row r="37" spans="1:7" x14ac:dyDescent="0.25">
      <c r="A37" s="10" t="s">
        <v>129</v>
      </c>
      <c r="B37" s="14">
        <f>DWH!AO19</f>
        <v>1046</v>
      </c>
      <c r="C37" s="14">
        <f>DWH!AP19</f>
        <v>915</v>
      </c>
      <c r="D37" s="14">
        <f t="shared" si="2"/>
        <v>131</v>
      </c>
      <c r="E37" s="23">
        <f t="shared" si="3"/>
        <v>0.14299999999999999</v>
      </c>
    </row>
    <row r="38" spans="1:7" x14ac:dyDescent="0.25">
      <c r="A38" s="10" t="s">
        <v>130</v>
      </c>
      <c r="B38" s="14">
        <f>DWH!AO20</f>
        <v>416</v>
      </c>
      <c r="C38" s="14">
        <f>DWH!AP20</f>
        <v>364</v>
      </c>
      <c r="D38" s="14">
        <f t="shared" si="2"/>
        <v>52</v>
      </c>
      <c r="E38" s="23">
        <f t="shared" si="3"/>
        <v>0.14299999999999999</v>
      </c>
    </row>
    <row r="39" spans="1:7" x14ac:dyDescent="0.25">
      <c r="A39" s="10" t="s">
        <v>4</v>
      </c>
      <c r="B39" s="14">
        <f>DWH!AO21</f>
        <v>534</v>
      </c>
      <c r="C39" s="14">
        <f>DWH!AP21</f>
        <v>505</v>
      </c>
      <c r="D39" s="14">
        <f t="shared" si="2"/>
        <v>29</v>
      </c>
      <c r="E39" s="23">
        <f t="shared" si="3"/>
        <v>5.7000000000000002E-2</v>
      </c>
    </row>
    <row r="40" spans="1:7" x14ac:dyDescent="0.25">
      <c r="A40" s="10" t="s">
        <v>48</v>
      </c>
      <c r="B40" s="14">
        <f>DWH!AO22</f>
        <v>790</v>
      </c>
      <c r="C40" s="14">
        <f>DWH!AP22</f>
        <v>691</v>
      </c>
      <c r="D40" s="14">
        <f t="shared" si="2"/>
        <v>99</v>
      </c>
      <c r="E40" s="23">
        <f t="shared" si="3"/>
        <v>0.14299999999999999</v>
      </c>
    </row>
    <row r="41" spans="1:7" x14ac:dyDescent="0.25">
      <c r="A41" s="10" t="s">
        <v>6</v>
      </c>
      <c r="B41" s="14">
        <f>DWH!AO23</f>
        <v>110</v>
      </c>
      <c r="C41" s="14">
        <f>DWH!AP23</f>
        <v>113</v>
      </c>
      <c r="D41" s="14">
        <f t="shared" si="2"/>
        <v>-3</v>
      </c>
      <c r="E41" s="23">
        <f t="shared" si="3"/>
        <v>-2.7E-2</v>
      </c>
    </row>
    <row r="42" spans="1:7" x14ac:dyDescent="0.25">
      <c r="A42" s="10" t="s">
        <v>119</v>
      </c>
      <c r="B42" s="14">
        <f>DWH!AO24</f>
        <v>27</v>
      </c>
      <c r="C42" s="14">
        <f>DWH!AP24</f>
        <v>20</v>
      </c>
      <c r="D42" s="14">
        <f t="shared" si="2"/>
        <v>7</v>
      </c>
      <c r="E42" s="23">
        <f t="shared" si="3"/>
        <v>0.35</v>
      </c>
    </row>
    <row r="43" spans="1:7" x14ac:dyDescent="0.25">
      <c r="A43" s="10" t="s">
        <v>8</v>
      </c>
      <c r="B43" s="14">
        <f>DWH!AO25</f>
        <v>609</v>
      </c>
      <c r="C43" s="14">
        <f>DWH!AP25</f>
        <v>421</v>
      </c>
      <c r="D43" s="14">
        <f t="shared" si="2"/>
        <v>188</v>
      </c>
      <c r="E43" s="23">
        <f t="shared" si="3"/>
        <v>0.44700000000000001</v>
      </c>
    </row>
    <row r="44" spans="1:7" x14ac:dyDescent="0.25">
      <c r="A44" s="10" t="s">
        <v>9</v>
      </c>
      <c r="B44" s="14">
        <f>DWH!AO26</f>
        <v>292</v>
      </c>
      <c r="C44" s="14">
        <f>DWH!AP26</f>
        <v>183</v>
      </c>
      <c r="D44" s="14">
        <f t="shared" si="2"/>
        <v>109</v>
      </c>
      <c r="E44" s="23">
        <f t="shared" si="3"/>
        <v>0.59599999999999997</v>
      </c>
    </row>
    <row r="45" spans="1:7" x14ac:dyDescent="0.25">
      <c r="A45" s="10" t="s">
        <v>10</v>
      </c>
      <c r="B45" s="14">
        <f>DWH!AO27</f>
        <v>1048</v>
      </c>
      <c r="C45" s="14">
        <f>DWH!AP27</f>
        <v>925</v>
      </c>
      <c r="D45" s="14">
        <f t="shared" si="2"/>
        <v>123</v>
      </c>
      <c r="E45" s="23">
        <f t="shared" si="3"/>
        <v>0.13300000000000001</v>
      </c>
    </row>
    <row r="46" spans="1:7" x14ac:dyDescent="0.25">
      <c r="A46" s="10" t="s">
        <v>11</v>
      </c>
      <c r="B46" s="14">
        <f>DWH!AO28</f>
        <v>418</v>
      </c>
      <c r="C46" s="14">
        <f>DWH!AP28</f>
        <v>351</v>
      </c>
      <c r="D46" s="14">
        <f t="shared" si="2"/>
        <v>67</v>
      </c>
      <c r="E46" s="23">
        <f t="shared" si="3"/>
        <v>0.191</v>
      </c>
    </row>
    <row r="47" spans="1:7" x14ac:dyDescent="0.25">
      <c r="A47" s="72" t="s">
        <v>12</v>
      </c>
      <c r="B47" s="11">
        <f>DWH!AO64</f>
        <v>272</v>
      </c>
      <c r="C47" s="11">
        <f>DWH!AP64</f>
        <v>352</v>
      </c>
      <c r="D47" s="14">
        <f t="shared" si="2"/>
        <v>-80</v>
      </c>
      <c r="E47" s="23">
        <f t="shared" si="3"/>
        <v>-0.22700000000000001</v>
      </c>
    </row>
    <row r="48" spans="1:7" ht="15.75" thickBot="1" x14ac:dyDescent="0.3">
      <c r="A48" s="72" t="s">
        <v>13</v>
      </c>
      <c r="B48" s="17">
        <f>DWH!AO65</f>
        <v>368</v>
      </c>
      <c r="C48" s="17">
        <f>DWH!AP65</f>
        <v>391</v>
      </c>
      <c r="D48" s="28">
        <f t="shared" si="2"/>
        <v>-23</v>
      </c>
      <c r="E48" s="29">
        <f t="shared" si="3"/>
        <v>-5.8999999999999997E-2</v>
      </c>
    </row>
    <row r="49" spans="1:7" ht="16.5" thickTop="1" thickBot="1" x14ac:dyDescent="0.3">
      <c r="A49" s="76" t="s">
        <v>17</v>
      </c>
      <c r="B49" s="22">
        <f>DWH!AN74</f>
        <v>41</v>
      </c>
      <c r="C49" s="22">
        <f>DWH!AO74</f>
        <v>34</v>
      </c>
      <c r="D49" s="22">
        <f t="shared" si="2"/>
        <v>7</v>
      </c>
      <c r="E49" s="24">
        <f t="shared" si="3"/>
        <v>0.20599999999999999</v>
      </c>
    </row>
    <row r="50" spans="1:7" ht="15.75" thickTop="1" x14ac:dyDescent="0.25">
      <c r="A50" s="72" t="s">
        <v>19</v>
      </c>
      <c r="B50" s="20">
        <f>DWH!AO106</f>
        <v>136</v>
      </c>
      <c r="C50" s="20">
        <f>DWH!AP106</f>
        <v>145</v>
      </c>
      <c r="D50" s="14">
        <f t="shared" si="2"/>
        <v>-9</v>
      </c>
      <c r="E50" s="23">
        <f t="shared" si="3"/>
        <v>-6.2E-2</v>
      </c>
    </row>
    <row r="51" spans="1:7" x14ac:dyDescent="0.25">
      <c r="A51" s="72" t="s">
        <v>20</v>
      </c>
      <c r="B51" s="12">
        <f>DWH!AO107</f>
        <v>506</v>
      </c>
      <c r="C51" s="12">
        <f>DWH!AP107</f>
        <v>507</v>
      </c>
      <c r="D51" s="14">
        <f t="shared" si="2"/>
        <v>-1</v>
      </c>
      <c r="E51" s="23">
        <f t="shared" si="3"/>
        <v>-2E-3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1925</v>
      </c>
      <c r="C57" s="14">
        <f>DWH!AP29</f>
        <v>1802</v>
      </c>
      <c r="D57" s="14">
        <f>B57-C57</f>
        <v>123</v>
      </c>
      <c r="E57" s="23">
        <f>D57/C57</f>
        <v>6.8000000000000005E-2</v>
      </c>
    </row>
    <row r="58" spans="1:7" x14ac:dyDescent="0.25">
      <c r="A58" s="10" t="s">
        <v>3</v>
      </c>
      <c r="B58" s="14">
        <f>DWH!AO30</f>
        <v>176</v>
      </c>
      <c r="C58" s="14">
        <f>DWH!AP30</f>
        <v>163</v>
      </c>
      <c r="D58" s="14">
        <f t="shared" ref="D58:D73" si="4">B58-C58</f>
        <v>13</v>
      </c>
      <c r="E58" s="23">
        <f t="shared" ref="E58:E73" si="5">D58/C58</f>
        <v>0.08</v>
      </c>
    </row>
    <row r="59" spans="1:7" x14ac:dyDescent="0.25">
      <c r="A59" s="10" t="s">
        <v>129</v>
      </c>
      <c r="B59" s="14">
        <f>DWH!AO31</f>
        <v>1116</v>
      </c>
      <c r="C59" s="14">
        <f>DWH!AP31</f>
        <v>1035</v>
      </c>
      <c r="D59" s="14">
        <f t="shared" si="4"/>
        <v>81</v>
      </c>
      <c r="E59" s="23">
        <f t="shared" si="5"/>
        <v>7.8E-2</v>
      </c>
    </row>
    <row r="60" spans="1:7" x14ac:dyDescent="0.25">
      <c r="A60" s="10" t="s">
        <v>130</v>
      </c>
      <c r="B60" s="14">
        <f>DWH!AO32</f>
        <v>633</v>
      </c>
      <c r="C60" s="14">
        <f>DWH!AP32</f>
        <v>604</v>
      </c>
      <c r="D60" s="14">
        <f t="shared" si="4"/>
        <v>29</v>
      </c>
      <c r="E60" s="23">
        <f t="shared" si="5"/>
        <v>4.8000000000000001E-2</v>
      </c>
    </row>
    <row r="61" spans="1:7" x14ac:dyDescent="0.25">
      <c r="A61" s="10" t="s">
        <v>4</v>
      </c>
      <c r="B61" s="14">
        <f>DWH!AO33</f>
        <v>729</v>
      </c>
      <c r="C61" s="14">
        <f>DWH!AP33</f>
        <v>685</v>
      </c>
      <c r="D61" s="14">
        <f t="shared" si="4"/>
        <v>44</v>
      </c>
      <c r="E61" s="23">
        <f t="shared" si="5"/>
        <v>6.4000000000000001E-2</v>
      </c>
    </row>
    <row r="62" spans="1:7" x14ac:dyDescent="0.25">
      <c r="A62" s="10" t="s">
        <v>5</v>
      </c>
      <c r="B62" s="14">
        <f>DWH!AO34</f>
        <v>824</v>
      </c>
      <c r="C62" s="14">
        <f>DWH!AP34</f>
        <v>732</v>
      </c>
      <c r="D62" s="14">
        <f t="shared" si="4"/>
        <v>92</v>
      </c>
      <c r="E62" s="23">
        <f t="shared" si="5"/>
        <v>0.126</v>
      </c>
    </row>
    <row r="63" spans="1:7" x14ac:dyDescent="0.25">
      <c r="A63" s="10" t="s">
        <v>6</v>
      </c>
      <c r="B63" s="14">
        <f>DWH!AO35</f>
        <v>213</v>
      </c>
      <c r="C63" s="14">
        <f>DWH!AP35</f>
        <v>209</v>
      </c>
      <c r="D63" s="14">
        <f t="shared" si="4"/>
        <v>4</v>
      </c>
      <c r="E63" s="23">
        <f t="shared" si="5"/>
        <v>1.9E-2</v>
      </c>
    </row>
    <row r="64" spans="1:7" x14ac:dyDescent="0.25">
      <c r="A64" s="10" t="s">
        <v>119</v>
      </c>
      <c r="B64" s="14">
        <f>DWH!AO36</f>
        <v>41</v>
      </c>
      <c r="C64" s="14">
        <f>DWH!AP36</f>
        <v>35</v>
      </c>
      <c r="D64" s="14">
        <f t="shared" si="4"/>
        <v>6</v>
      </c>
      <c r="E64" s="23">
        <f t="shared" si="5"/>
        <v>0.17100000000000001</v>
      </c>
    </row>
    <row r="65" spans="1:5" x14ac:dyDescent="0.25">
      <c r="A65" s="10" t="s">
        <v>8</v>
      </c>
      <c r="B65" s="14">
        <f>DWH!AO37</f>
        <v>798</v>
      </c>
      <c r="C65" s="14">
        <f>DWH!AP37</f>
        <v>638</v>
      </c>
      <c r="D65" s="14">
        <f t="shared" si="4"/>
        <v>160</v>
      </c>
      <c r="E65" s="23">
        <f t="shared" si="5"/>
        <v>0.251</v>
      </c>
    </row>
    <row r="66" spans="1:5" x14ac:dyDescent="0.25">
      <c r="A66" s="10" t="s">
        <v>9</v>
      </c>
      <c r="B66" s="14">
        <f>DWH!AO38</f>
        <v>450</v>
      </c>
      <c r="C66" s="14">
        <f>DWH!AP38</f>
        <v>338</v>
      </c>
      <c r="D66" s="14">
        <f t="shared" si="4"/>
        <v>112</v>
      </c>
      <c r="E66" s="23">
        <f t="shared" si="5"/>
        <v>0.33100000000000002</v>
      </c>
    </row>
    <row r="67" spans="1:5" x14ac:dyDescent="0.25">
      <c r="A67" s="10" t="s">
        <v>10</v>
      </c>
      <c r="B67" s="14">
        <f>DWH!AO39</f>
        <v>1162</v>
      </c>
      <c r="C67" s="14">
        <f>DWH!AP39</f>
        <v>1065</v>
      </c>
      <c r="D67" s="14">
        <f t="shared" si="4"/>
        <v>97</v>
      </c>
      <c r="E67" s="23">
        <f t="shared" si="5"/>
        <v>9.0999999999999998E-2</v>
      </c>
    </row>
    <row r="68" spans="1:5" x14ac:dyDescent="0.25">
      <c r="A68" s="10" t="s">
        <v>11</v>
      </c>
      <c r="B68" s="14">
        <f>DWH!AO40</f>
        <v>532</v>
      </c>
      <c r="C68" s="14">
        <f>DWH!AP40</f>
        <v>442</v>
      </c>
      <c r="D68" s="14">
        <f t="shared" si="4"/>
        <v>90</v>
      </c>
      <c r="E68" s="23">
        <f t="shared" si="5"/>
        <v>0.20399999999999999</v>
      </c>
    </row>
    <row r="69" spans="1:5" x14ac:dyDescent="0.25">
      <c r="A69" s="72" t="s">
        <v>12</v>
      </c>
      <c r="B69" s="11">
        <f>DWH!AO66</f>
        <v>352</v>
      </c>
      <c r="C69" s="11">
        <f>DWH!AP66</f>
        <v>394</v>
      </c>
      <c r="D69" s="14">
        <f t="shared" si="4"/>
        <v>-42</v>
      </c>
      <c r="E69" s="23">
        <f t="shared" si="5"/>
        <v>-0.107</v>
      </c>
    </row>
    <row r="70" spans="1:5" ht="15.75" thickBot="1" x14ac:dyDescent="0.3">
      <c r="A70" s="72" t="s">
        <v>13</v>
      </c>
      <c r="B70" s="11">
        <f>DWH!AO67</f>
        <v>370</v>
      </c>
      <c r="C70" s="11">
        <f>DWH!AP67</f>
        <v>379</v>
      </c>
      <c r="D70" s="28">
        <f t="shared" si="4"/>
        <v>-9</v>
      </c>
      <c r="E70" s="29">
        <f t="shared" si="5"/>
        <v>-2.4E-2</v>
      </c>
    </row>
    <row r="71" spans="1:5" ht="16.5" thickTop="1" thickBot="1" x14ac:dyDescent="0.3">
      <c r="A71" s="76" t="s">
        <v>17</v>
      </c>
      <c r="B71" s="22">
        <f>DWH!AN75</f>
        <v>61</v>
      </c>
      <c r="C71" s="22">
        <f>DWH!AO75</f>
        <v>46</v>
      </c>
      <c r="D71" s="22">
        <f t="shared" si="4"/>
        <v>15</v>
      </c>
      <c r="E71" s="24">
        <f t="shared" si="5"/>
        <v>0.32600000000000001</v>
      </c>
    </row>
    <row r="72" spans="1:5" ht="15.75" thickTop="1" x14ac:dyDescent="0.25">
      <c r="A72" s="72" t="s">
        <v>19</v>
      </c>
      <c r="B72" s="12">
        <f>DWH!AO108</f>
        <v>101</v>
      </c>
      <c r="C72" s="12">
        <f>DWH!AP108</f>
        <v>116</v>
      </c>
      <c r="D72" s="14">
        <f t="shared" si="4"/>
        <v>-15</v>
      </c>
      <c r="E72" s="23">
        <f t="shared" si="5"/>
        <v>-0.129</v>
      </c>
    </row>
    <row r="73" spans="1:5" x14ac:dyDescent="0.25">
      <c r="A73" s="72" t="s">
        <v>20</v>
      </c>
      <c r="B73" s="12">
        <f>DWH!AO109</f>
        <v>463</v>
      </c>
      <c r="C73" s="12">
        <f>DWH!AP109</f>
        <v>483</v>
      </c>
      <c r="D73" s="14">
        <f t="shared" si="4"/>
        <v>-20</v>
      </c>
      <c r="E73" s="23">
        <f t="shared" si="5"/>
        <v>-4.1000000000000002E-2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6776</v>
      </c>
      <c r="C8" s="14">
        <f>DWH!AR5</f>
        <v>6610</v>
      </c>
      <c r="D8" s="14">
        <f>B8-C8</f>
        <v>166</v>
      </c>
      <c r="E8" s="23">
        <f>D8/C8</f>
        <v>2.5000000000000001E-2</v>
      </c>
      <c r="F8" s="1"/>
      <c r="G8" s="1"/>
    </row>
    <row r="9" spans="1:7" x14ac:dyDescent="0.25">
      <c r="A9" s="10" t="s">
        <v>3</v>
      </c>
      <c r="B9" s="14">
        <f>DWH!AQ6</f>
        <v>749</v>
      </c>
      <c r="C9" s="14">
        <f>DWH!AR6</f>
        <v>772</v>
      </c>
      <c r="D9" s="14">
        <f t="shared" ref="D9:D28" si="0">B9-C9</f>
        <v>-23</v>
      </c>
      <c r="E9" s="23">
        <f t="shared" ref="E9:E28" si="1">D9/C9</f>
        <v>-0.03</v>
      </c>
      <c r="F9" s="1"/>
      <c r="G9" s="1"/>
    </row>
    <row r="10" spans="1:7" x14ac:dyDescent="0.25">
      <c r="A10" s="10" t="s">
        <v>129</v>
      </c>
      <c r="B10" s="14">
        <f>DWH!AQ7</f>
        <v>4243</v>
      </c>
      <c r="C10" s="14">
        <f>DWH!AR7</f>
        <v>4171</v>
      </c>
      <c r="D10" s="14">
        <f t="shared" si="0"/>
        <v>72</v>
      </c>
      <c r="E10" s="23">
        <f t="shared" si="1"/>
        <v>1.7000000000000001E-2</v>
      </c>
      <c r="F10" s="1"/>
      <c r="G10" s="1"/>
    </row>
    <row r="11" spans="1:7" x14ac:dyDescent="0.25">
      <c r="A11" s="10" t="s">
        <v>130</v>
      </c>
      <c r="B11" s="14">
        <f>DWH!AQ8</f>
        <v>1784</v>
      </c>
      <c r="C11" s="14">
        <f>DWH!AR8</f>
        <v>1667</v>
      </c>
      <c r="D11" s="14">
        <f t="shared" si="0"/>
        <v>117</v>
      </c>
      <c r="E11" s="23">
        <f t="shared" si="1"/>
        <v>7.0000000000000007E-2</v>
      </c>
      <c r="F11" s="1"/>
      <c r="G11" s="1"/>
    </row>
    <row r="12" spans="1:7" x14ac:dyDescent="0.25">
      <c r="A12" s="10" t="s">
        <v>4</v>
      </c>
      <c r="B12" s="14">
        <f>DWH!AQ9</f>
        <v>3435</v>
      </c>
      <c r="C12" s="14">
        <f>DWH!AR9</f>
        <v>3467</v>
      </c>
      <c r="D12" s="14">
        <f t="shared" si="0"/>
        <v>-32</v>
      </c>
      <c r="E12" s="23">
        <f t="shared" si="1"/>
        <v>-8.9999999999999993E-3</v>
      </c>
      <c r="F12" s="1"/>
      <c r="G12" s="1"/>
    </row>
    <row r="13" spans="1:7" x14ac:dyDescent="0.25">
      <c r="A13" s="10" t="s">
        <v>5</v>
      </c>
      <c r="B13" s="14">
        <f>DWH!AQ10</f>
        <v>3865</v>
      </c>
      <c r="C13" s="14">
        <f>DWH!AR10</f>
        <v>3691</v>
      </c>
      <c r="D13" s="14">
        <f t="shared" si="0"/>
        <v>174</v>
      </c>
      <c r="E13" s="23">
        <f t="shared" si="1"/>
        <v>4.7E-2</v>
      </c>
      <c r="F13" s="1"/>
      <c r="G13" s="1"/>
    </row>
    <row r="14" spans="1:7" x14ac:dyDescent="0.25">
      <c r="A14" s="10" t="s">
        <v>6</v>
      </c>
      <c r="B14" s="14">
        <f>DWH!AQ11</f>
        <v>1000</v>
      </c>
      <c r="C14" s="14">
        <f>DWH!AR11</f>
        <v>1297</v>
      </c>
      <c r="D14" s="14">
        <f t="shared" si="0"/>
        <v>-297</v>
      </c>
      <c r="E14" s="23">
        <f t="shared" si="1"/>
        <v>-0.22900000000000001</v>
      </c>
      <c r="F14" s="1"/>
      <c r="G14" s="1"/>
    </row>
    <row r="15" spans="1:7" x14ac:dyDescent="0.25">
      <c r="A15" s="10" t="s">
        <v>119</v>
      </c>
      <c r="B15" s="14">
        <f>DWH!AQ12</f>
        <v>163</v>
      </c>
      <c r="C15" s="14">
        <f>DWH!AR12</f>
        <v>138</v>
      </c>
      <c r="D15" s="14">
        <f t="shared" si="0"/>
        <v>25</v>
      </c>
      <c r="E15" s="23">
        <f t="shared" si="1"/>
        <v>0.18099999999999999</v>
      </c>
      <c r="F15" s="1"/>
      <c r="G15" s="1"/>
    </row>
    <row r="16" spans="1:7" x14ac:dyDescent="0.25">
      <c r="A16" s="10" t="s">
        <v>8</v>
      </c>
      <c r="B16" s="14">
        <f>DWH!AQ13</f>
        <v>2323</v>
      </c>
      <c r="C16" s="14">
        <f>DWH!AR13</f>
        <v>2009</v>
      </c>
      <c r="D16" s="14">
        <f t="shared" si="0"/>
        <v>314</v>
      </c>
      <c r="E16" s="23">
        <f t="shared" si="1"/>
        <v>0.156</v>
      </c>
      <c r="F16" s="1"/>
      <c r="G16" s="1"/>
    </row>
    <row r="17" spans="1:7" x14ac:dyDescent="0.25">
      <c r="A17" s="10" t="s">
        <v>9</v>
      </c>
      <c r="B17" s="14">
        <f>DWH!AQ14</f>
        <v>1161</v>
      </c>
      <c r="C17" s="14">
        <f>DWH!AR14</f>
        <v>1000</v>
      </c>
      <c r="D17" s="14">
        <f t="shared" si="0"/>
        <v>161</v>
      </c>
      <c r="E17" s="23">
        <f t="shared" si="1"/>
        <v>0.161</v>
      </c>
      <c r="F17" s="1"/>
      <c r="G17" s="1"/>
    </row>
    <row r="18" spans="1:7" x14ac:dyDescent="0.25">
      <c r="A18" s="10" t="s">
        <v>10</v>
      </c>
      <c r="B18" s="14">
        <f>DWH!AQ15</f>
        <v>5268</v>
      </c>
      <c r="C18" s="14">
        <f>DWH!AR15</f>
        <v>5166</v>
      </c>
      <c r="D18" s="14">
        <f t="shared" si="0"/>
        <v>102</v>
      </c>
      <c r="E18" s="23">
        <f t="shared" si="1"/>
        <v>0.02</v>
      </c>
      <c r="F18" s="1"/>
      <c r="G18" s="1"/>
    </row>
    <row r="19" spans="1:7" x14ac:dyDescent="0.25">
      <c r="A19" s="10" t="s">
        <v>11</v>
      </c>
      <c r="B19" s="14">
        <f>DWH!AQ16</f>
        <v>1903</v>
      </c>
      <c r="C19" s="14">
        <f>DWH!AR16</f>
        <v>1721</v>
      </c>
      <c r="D19" s="14">
        <f t="shared" si="0"/>
        <v>182</v>
      </c>
      <c r="E19" s="23">
        <f t="shared" si="1"/>
        <v>0.106</v>
      </c>
      <c r="F19" s="1"/>
      <c r="G19" s="1"/>
    </row>
    <row r="20" spans="1:7" x14ac:dyDescent="0.25">
      <c r="A20" s="72" t="s">
        <v>12</v>
      </c>
      <c r="B20" s="11">
        <f>DWH!AQ62</f>
        <v>1306</v>
      </c>
      <c r="C20" s="11">
        <f>DWH!AR62</f>
        <v>1514</v>
      </c>
      <c r="D20" s="14">
        <f t="shared" si="0"/>
        <v>-208</v>
      </c>
      <c r="E20" s="23">
        <f t="shared" si="1"/>
        <v>-0.13700000000000001</v>
      </c>
      <c r="F20" s="1"/>
      <c r="G20" s="1"/>
    </row>
    <row r="21" spans="1:7" ht="15.75" thickBot="1" x14ac:dyDescent="0.3">
      <c r="A21" s="73" t="s">
        <v>13</v>
      </c>
      <c r="B21" s="17">
        <f>DWH!AQ63</f>
        <v>1617</v>
      </c>
      <c r="C21" s="17">
        <f>DWH!AR63</f>
        <v>1744</v>
      </c>
      <c r="D21" s="28">
        <f t="shared" si="0"/>
        <v>-127</v>
      </c>
      <c r="E21" s="29">
        <f t="shared" si="1"/>
        <v>-7.2999999999999995E-2</v>
      </c>
      <c r="F21" s="1"/>
      <c r="G21" s="1"/>
    </row>
    <row r="22" spans="1:7" ht="15.75" thickTop="1" x14ac:dyDescent="0.25">
      <c r="A22" s="71" t="s">
        <v>92</v>
      </c>
      <c r="B22" s="19">
        <f>DWH!AP89</f>
        <v>472</v>
      </c>
      <c r="C22" s="19">
        <f>DWH!AQ89</f>
        <v>447</v>
      </c>
      <c r="D22" s="19">
        <f t="shared" si="0"/>
        <v>25</v>
      </c>
      <c r="E22" s="70">
        <f t="shared" si="1"/>
        <v>5.6000000000000001E-2</v>
      </c>
      <c r="F22" s="1"/>
      <c r="G22" s="1"/>
    </row>
    <row r="23" spans="1:7" x14ac:dyDescent="0.25">
      <c r="A23" s="72" t="s">
        <v>15</v>
      </c>
      <c r="B23" s="11">
        <f>DWH!AP96</f>
        <v>91</v>
      </c>
      <c r="C23" s="11">
        <f>DWH!AQ96</f>
        <v>149</v>
      </c>
      <c r="D23" s="14">
        <f t="shared" si="0"/>
        <v>-58</v>
      </c>
      <c r="E23" s="23">
        <f t="shared" si="1"/>
        <v>-0.38900000000000001</v>
      </c>
      <c r="F23" s="1"/>
      <c r="G23" s="1"/>
    </row>
    <row r="24" spans="1:7" ht="15.75" thickBot="1" x14ac:dyDescent="0.3">
      <c r="A24" s="73" t="s">
        <v>16</v>
      </c>
      <c r="B24" s="17">
        <f>DWH!AP97</f>
        <v>108</v>
      </c>
      <c r="C24" s="17">
        <f>DWH!AQ97</f>
        <v>82</v>
      </c>
      <c r="D24" s="28">
        <f t="shared" si="0"/>
        <v>26</v>
      </c>
      <c r="E24" s="29">
        <f t="shared" si="1"/>
        <v>0.317</v>
      </c>
      <c r="F24" s="1"/>
      <c r="G24" s="1"/>
    </row>
    <row r="25" spans="1:7" ht="15.75" thickTop="1" x14ac:dyDescent="0.25">
      <c r="A25" s="71" t="s">
        <v>17</v>
      </c>
      <c r="B25" s="19">
        <f>DWH!AP73</f>
        <v>234</v>
      </c>
      <c r="C25" s="19">
        <f>DWH!AQ73</f>
        <v>209</v>
      </c>
      <c r="D25" s="19">
        <f t="shared" si="0"/>
        <v>25</v>
      </c>
      <c r="E25" s="70">
        <f t="shared" si="1"/>
        <v>0.12</v>
      </c>
    </row>
    <row r="26" spans="1:7" ht="15.75" thickBot="1" x14ac:dyDescent="0.3">
      <c r="A26" s="74" t="s">
        <v>18</v>
      </c>
      <c r="B26" s="17">
        <f>DWH!AP82</f>
        <v>10</v>
      </c>
      <c r="C26" s="17">
        <f>DWH!AQ82</f>
        <v>16</v>
      </c>
      <c r="D26" s="28">
        <f t="shared" si="0"/>
        <v>-6</v>
      </c>
      <c r="E26" s="29">
        <f t="shared" si="1"/>
        <v>-0.375</v>
      </c>
    </row>
    <row r="27" spans="1:7" ht="15.75" thickTop="1" x14ac:dyDescent="0.25">
      <c r="A27" s="75" t="s">
        <v>19</v>
      </c>
      <c r="B27" s="69">
        <f>DWH!AQ104</f>
        <v>426</v>
      </c>
      <c r="C27" s="69">
        <f>DWH!AR104</f>
        <v>571</v>
      </c>
      <c r="D27" s="19">
        <f t="shared" si="0"/>
        <v>-145</v>
      </c>
      <c r="E27" s="70">
        <f t="shared" si="1"/>
        <v>-0.254</v>
      </c>
    </row>
    <row r="28" spans="1:7" x14ac:dyDescent="0.25">
      <c r="A28" s="72" t="s">
        <v>20</v>
      </c>
      <c r="B28" s="20">
        <f>DWH!AQ105</f>
        <v>2026</v>
      </c>
      <c r="C28" s="20">
        <f>DWH!AR105</f>
        <v>2302</v>
      </c>
      <c r="D28" s="14">
        <f t="shared" si="0"/>
        <v>-276</v>
      </c>
      <c r="E28" s="23">
        <f t="shared" si="1"/>
        <v>-0.12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2794</v>
      </c>
      <c r="C35" s="14">
        <f>DWH!AR17</f>
        <v>2682</v>
      </c>
      <c r="D35" s="14">
        <f>B35-C35</f>
        <v>112</v>
      </c>
      <c r="E35" s="23">
        <f>D35/C35</f>
        <v>4.2000000000000003E-2</v>
      </c>
    </row>
    <row r="36" spans="1:7" x14ac:dyDescent="0.25">
      <c r="A36" s="10" t="s">
        <v>3</v>
      </c>
      <c r="B36" s="14">
        <f>DWH!AQ18</f>
        <v>311</v>
      </c>
      <c r="C36" s="14">
        <f>DWH!AR18</f>
        <v>307</v>
      </c>
      <c r="D36" s="14">
        <f t="shared" ref="D36:D51" si="2">B36-C36</f>
        <v>4</v>
      </c>
      <c r="E36" s="23">
        <f t="shared" ref="E36:E51" si="3">D36/C36</f>
        <v>1.2999999999999999E-2</v>
      </c>
    </row>
    <row r="37" spans="1:7" x14ac:dyDescent="0.25">
      <c r="A37" s="10" t="s">
        <v>129</v>
      </c>
      <c r="B37" s="14">
        <f>DWH!AQ19</f>
        <v>1845</v>
      </c>
      <c r="C37" s="14">
        <f>DWH!AR19</f>
        <v>1804</v>
      </c>
      <c r="D37" s="14">
        <f t="shared" si="2"/>
        <v>41</v>
      </c>
      <c r="E37" s="23">
        <f t="shared" si="3"/>
        <v>2.3E-2</v>
      </c>
    </row>
    <row r="38" spans="1:7" x14ac:dyDescent="0.25">
      <c r="A38" s="10" t="s">
        <v>130</v>
      </c>
      <c r="B38" s="14">
        <f>DWH!AQ20</f>
        <v>638</v>
      </c>
      <c r="C38" s="14">
        <f>DWH!AR20</f>
        <v>571</v>
      </c>
      <c r="D38" s="14">
        <f t="shared" si="2"/>
        <v>67</v>
      </c>
      <c r="E38" s="23">
        <f t="shared" si="3"/>
        <v>0.11700000000000001</v>
      </c>
    </row>
    <row r="39" spans="1:7" x14ac:dyDescent="0.25">
      <c r="A39" s="10" t="s">
        <v>4</v>
      </c>
      <c r="B39" s="14">
        <f>DWH!AQ21</f>
        <v>1395</v>
      </c>
      <c r="C39" s="14">
        <f>DWH!AR21</f>
        <v>1362</v>
      </c>
      <c r="D39" s="14">
        <f t="shared" si="2"/>
        <v>33</v>
      </c>
      <c r="E39" s="23">
        <f t="shared" si="3"/>
        <v>2.4E-2</v>
      </c>
    </row>
    <row r="40" spans="1:7" x14ac:dyDescent="0.25">
      <c r="A40" s="10" t="s">
        <v>48</v>
      </c>
      <c r="B40" s="14">
        <f>DWH!AQ22</f>
        <v>1601</v>
      </c>
      <c r="C40" s="14">
        <f>DWH!AR22</f>
        <v>1489</v>
      </c>
      <c r="D40" s="14">
        <f t="shared" si="2"/>
        <v>112</v>
      </c>
      <c r="E40" s="23">
        <f t="shared" si="3"/>
        <v>7.4999999999999997E-2</v>
      </c>
    </row>
    <row r="41" spans="1:7" x14ac:dyDescent="0.25">
      <c r="A41" s="10" t="s">
        <v>6</v>
      </c>
      <c r="B41" s="14">
        <f>DWH!AQ23</f>
        <v>428</v>
      </c>
      <c r="C41" s="14">
        <f>DWH!AR23</f>
        <v>523</v>
      </c>
      <c r="D41" s="14">
        <f t="shared" si="2"/>
        <v>-95</v>
      </c>
      <c r="E41" s="23">
        <f t="shared" si="3"/>
        <v>-0.182</v>
      </c>
    </row>
    <row r="42" spans="1:7" x14ac:dyDescent="0.25">
      <c r="A42" s="10" t="s">
        <v>119</v>
      </c>
      <c r="B42" s="14">
        <f>DWH!AQ24</f>
        <v>75</v>
      </c>
      <c r="C42" s="14">
        <f>DWH!AR24</f>
        <v>53</v>
      </c>
      <c r="D42" s="14">
        <f t="shared" si="2"/>
        <v>22</v>
      </c>
      <c r="E42" s="23">
        <f t="shared" si="3"/>
        <v>0.41499999999999998</v>
      </c>
    </row>
    <row r="43" spans="1:7" x14ac:dyDescent="0.25">
      <c r="A43" s="10" t="s">
        <v>8</v>
      </c>
      <c r="B43" s="14">
        <f>DWH!AQ25</f>
        <v>884</v>
      </c>
      <c r="C43" s="14">
        <f>DWH!AR25</f>
        <v>780</v>
      </c>
      <c r="D43" s="14">
        <f t="shared" si="2"/>
        <v>104</v>
      </c>
      <c r="E43" s="23">
        <f t="shared" si="3"/>
        <v>0.13300000000000001</v>
      </c>
    </row>
    <row r="44" spans="1:7" x14ac:dyDescent="0.25">
      <c r="A44" s="10" t="s">
        <v>9</v>
      </c>
      <c r="B44" s="14">
        <f>DWH!AQ26</f>
        <v>454</v>
      </c>
      <c r="C44" s="14">
        <f>DWH!AR26</f>
        <v>347</v>
      </c>
      <c r="D44" s="14">
        <f t="shared" si="2"/>
        <v>107</v>
      </c>
      <c r="E44" s="23">
        <f t="shared" si="3"/>
        <v>0.308</v>
      </c>
    </row>
    <row r="45" spans="1:7" x14ac:dyDescent="0.25">
      <c r="A45" s="10" t="s">
        <v>10</v>
      </c>
      <c r="B45" s="14">
        <f>DWH!AQ27</f>
        <v>2214</v>
      </c>
      <c r="C45" s="14">
        <f>DWH!AR27</f>
        <v>2132</v>
      </c>
      <c r="D45" s="14">
        <f t="shared" si="2"/>
        <v>82</v>
      </c>
      <c r="E45" s="23">
        <f t="shared" si="3"/>
        <v>3.7999999999999999E-2</v>
      </c>
    </row>
    <row r="46" spans="1:7" x14ac:dyDescent="0.25">
      <c r="A46" s="10" t="s">
        <v>11</v>
      </c>
      <c r="B46" s="14">
        <f>DWH!AQ28</f>
        <v>748</v>
      </c>
      <c r="C46" s="14">
        <f>DWH!AR28</f>
        <v>683</v>
      </c>
      <c r="D46" s="14">
        <f t="shared" si="2"/>
        <v>65</v>
      </c>
      <c r="E46" s="23">
        <f t="shared" si="3"/>
        <v>9.5000000000000001E-2</v>
      </c>
    </row>
    <row r="47" spans="1:7" x14ac:dyDescent="0.25">
      <c r="A47" s="72" t="s">
        <v>12</v>
      </c>
      <c r="B47" s="11">
        <f>DWH!AQ64</f>
        <v>542</v>
      </c>
      <c r="C47" s="11">
        <f>DWH!AR64</f>
        <v>579</v>
      </c>
      <c r="D47" s="14">
        <f t="shared" si="2"/>
        <v>-37</v>
      </c>
      <c r="E47" s="23">
        <f t="shared" si="3"/>
        <v>-6.4000000000000001E-2</v>
      </c>
    </row>
    <row r="48" spans="1:7" ht="15.75" thickBot="1" x14ac:dyDescent="0.3">
      <c r="A48" s="72" t="s">
        <v>13</v>
      </c>
      <c r="B48" s="17">
        <f>DWH!AQ65</f>
        <v>724</v>
      </c>
      <c r="C48" s="17">
        <f>DWH!AR65</f>
        <v>760</v>
      </c>
      <c r="D48" s="28">
        <f t="shared" si="2"/>
        <v>-36</v>
      </c>
      <c r="E48" s="29">
        <f t="shared" si="3"/>
        <v>-4.7E-2</v>
      </c>
    </row>
    <row r="49" spans="1:7" ht="16.5" thickTop="1" thickBot="1" x14ac:dyDescent="0.3">
      <c r="A49" s="76" t="s">
        <v>17</v>
      </c>
      <c r="B49" s="22">
        <f>DWH!AP74</f>
        <v>90</v>
      </c>
      <c r="C49" s="22">
        <f>DWH!AQ74</f>
        <v>81</v>
      </c>
      <c r="D49" s="22">
        <f t="shared" si="2"/>
        <v>9</v>
      </c>
      <c r="E49" s="24">
        <f t="shared" si="3"/>
        <v>0.111</v>
      </c>
    </row>
    <row r="50" spans="1:7" ht="15.75" thickTop="1" x14ac:dyDescent="0.25">
      <c r="A50" s="72" t="s">
        <v>19</v>
      </c>
      <c r="B50" s="20">
        <f>DWH!AQ106</f>
        <v>206</v>
      </c>
      <c r="C50" s="20">
        <f>DWH!AR106</f>
        <v>268</v>
      </c>
      <c r="D50" s="14">
        <f t="shared" si="2"/>
        <v>-62</v>
      </c>
      <c r="E50" s="23">
        <f t="shared" si="3"/>
        <v>-0.23100000000000001</v>
      </c>
    </row>
    <row r="51" spans="1:7" x14ac:dyDescent="0.25">
      <c r="A51" s="72" t="s">
        <v>20</v>
      </c>
      <c r="B51" s="12">
        <f>DWH!AQ107</f>
        <v>972</v>
      </c>
      <c r="C51" s="12">
        <f>DWH!AR107</f>
        <v>937</v>
      </c>
      <c r="D51" s="14">
        <f t="shared" si="2"/>
        <v>35</v>
      </c>
      <c r="E51" s="23">
        <f t="shared" si="3"/>
        <v>3.6999999999999998E-2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3982</v>
      </c>
      <c r="C57" s="14">
        <f>DWH!AR29</f>
        <v>3928</v>
      </c>
      <c r="D57" s="14">
        <f>B57-C57</f>
        <v>54</v>
      </c>
      <c r="E57" s="23">
        <f>D57/C57</f>
        <v>1.4E-2</v>
      </c>
    </row>
    <row r="58" spans="1:7" x14ac:dyDescent="0.25">
      <c r="A58" s="10" t="s">
        <v>3</v>
      </c>
      <c r="B58" s="14">
        <f>DWH!AQ30</f>
        <v>438</v>
      </c>
      <c r="C58" s="14">
        <f>DWH!AR30</f>
        <v>465</v>
      </c>
      <c r="D58" s="14">
        <f t="shared" ref="D58:D73" si="4">B58-C58</f>
        <v>-27</v>
      </c>
      <c r="E58" s="23">
        <f t="shared" ref="E58:E73" si="5">D58/C58</f>
        <v>-5.8000000000000003E-2</v>
      </c>
    </row>
    <row r="59" spans="1:7" x14ac:dyDescent="0.25">
      <c r="A59" s="10" t="s">
        <v>129</v>
      </c>
      <c r="B59" s="14">
        <f>DWH!AQ31</f>
        <v>2398</v>
      </c>
      <c r="C59" s="14">
        <f>DWH!AR31</f>
        <v>2367</v>
      </c>
      <c r="D59" s="14">
        <f t="shared" si="4"/>
        <v>31</v>
      </c>
      <c r="E59" s="23">
        <f t="shared" si="5"/>
        <v>1.2999999999999999E-2</v>
      </c>
    </row>
    <row r="60" spans="1:7" x14ac:dyDescent="0.25">
      <c r="A60" s="10" t="s">
        <v>130</v>
      </c>
      <c r="B60" s="14">
        <f>DWH!AQ32</f>
        <v>1146</v>
      </c>
      <c r="C60" s="14">
        <f>DWH!AR32</f>
        <v>1096</v>
      </c>
      <c r="D60" s="14">
        <f t="shared" si="4"/>
        <v>50</v>
      </c>
      <c r="E60" s="23">
        <f t="shared" si="5"/>
        <v>4.5999999999999999E-2</v>
      </c>
    </row>
    <row r="61" spans="1:7" x14ac:dyDescent="0.25">
      <c r="A61" s="10" t="s">
        <v>4</v>
      </c>
      <c r="B61" s="14">
        <f>DWH!AQ33</f>
        <v>2040</v>
      </c>
      <c r="C61" s="14">
        <f>DWH!AR33</f>
        <v>2105</v>
      </c>
      <c r="D61" s="14">
        <f t="shared" si="4"/>
        <v>-65</v>
      </c>
      <c r="E61" s="23">
        <f t="shared" si="5"/>
        <v>-3.1E-2</v>
      </c>
    </row>
    <row r="62" spans="1:7" x14ac:dyDescent="0.25">
      <c r="A62" s="10" t="s">
        <v>5</v>
      </c>
      <c r="B62" s="14">
        <f>DWH!AQ34</f>
        <v>2264</v>
      </c>
      <c r="C62" s="14">
        <f>DWH!AR34</f>
        <v>2202</v>
      </c>
      <c r="D62" s="14">
        <f t="shared" si="4"/>
        <v>62</v>
      </c>
      <c r="E62" s="23">
        <f t="shared" si="5"/>
        <v>2.8000000000000001E-2</v>
      </c>
    </row>
    <row r="63" spans="1:7" x14ac:dyDescent="0.25">
      <c r="A63" s="10" t="s">
        <v>6</v>
      </c>
      <c r="B63" s="14">
        <f>DWH!AQ35</f>
        <v>572</v>
      </c>
      <c r="C63" s="14">
        <f>DWH!AR35</f>
        <v>774</v>
      </c>
      <c r="D63" s="14">
        <f t="shared" si="4"/>
        <v>-202</v>
      </c>
      <c r="E63" s="23">
        <f t="shared" si="5"/>
        <v>-0.26100000000000001</v>
      </c>
    </row>
    <row r="64" spans="1:7" x14ac:dyDescent="0.25">
      <c r="A64" s="10" t="s">
        <v>119</v>
      </c>
      <c r="B64" s="14">
        <f>DWH!AQ36</f>
        <v>88</v>
      </c>
      <c r="C64" s="14">
        <f>DWH!AR36</f>
        <v>85</v>
      </c>
      <c r="D64" s="14">
        <f t="shared" si="4"/>
        <v>3</v>
      </c>
      <c r="E64" s="23">
        <f t="shared" si="5"/>
        <v>3.5000000000000003E-2</v>
      </c>
    </row>
    <row r="65" spans="1:5" x14ac:dyDescent="0.25">
      <c r="A65" s="10" t="s">
        <v>8</v>
      </c>
      <c r="B65" s="14">
        <f>DWH!AQ37</f>
        <v>1439</v>
      </c>
      <c r="C65" s="14">
        <f>DWH!AR37</f>
        <v>1229</v>
      </c>
      <c r="D65" s="14">
        <f t="shared" si="4"/>
        <v>210</v>
      </c>
      <c r="E65" s="23">
        <f t="shared" si="5"/>
        <v>0.17100000000000001</v>
      </c>
    </row>
    <row r="66" spans="1:5" x14ac:dyDescent="0.25">
      <c r="A66" s="10" t="s">
        <v>9</v>
      </c>
      <c r="B66" s="14">
        <f>DWH!AQ38</f>
        <v>707</v>
      </c>
      <c r="C66" s="14">
        <f>DWH!AR38</f>
        <v>653</v>
      </c>
      <c r="D66" s="14">
        <f t="shared" si="4"/>
        <v>54</v>
      </c>
      <c r="E66" s="23">
        <f t="shared" si="5"/>
        <v>8.3000000000000004E-2</v>
      </c>
    </row>
    <row r="67" spans="1:5" x14ac:dyDescent="0.25">
      <c r="A67" s="10" t="s">
        <v>10</v>
      </c>
      <c r="B67" s="14">
        <f>DWH!AQ39</f>
        <v>3054</v>
      </c>
      <c r="C67" s="14">
        <f>DWH!AR39</f>
        <v>3034</v>
      </c>
      <c r="D67" s="14">
        <f t="shared" si="4"/>
        <v>20</v>
      </c>
      <c r="E67" s="23">
        <f t="shared" si="5"/>
        <v>7.0000000000000001E-3</v>
      </c>
    </row>
    <row r="68" spans="1:5" x14ac:dyDescent="0.25">
      <c r="A68" s="10" t="s">
        <v>11</v>
      </c>
      <c r="B68" s="14">
        <f>DWH!AQ40</f>
        <v>1155</v>
      </c>
      <c r="C68" s="14">
        <f>DWH!AR40</f>
        <v>1038</v>
      </c>
      <c r="D68" s="14">
        <f t="shared" si="4"/>
        <v>117</v>
      </c>
      <c r="E68" s="23">
        <f t="shared" si="5"/>
        <v>0.113</v>
      </c>
    </row>
    <row r="69" spans="1:5" x14ac:dyDescent="0.25">
      <c r="A69" s="72" t="s">
        <v>12</v>
      </c>
      <c r="B69" s="11">
        <f>DWH!AQ66</f>
        <v>764</v>
      </c>
      <c r="C69" s="11">
        <f>DWH!AR66</f>
        <v>935</v>
      </c>
      <c r="D69" s="14">
        <f t="shared" si="4"/>
        <v>-171</v>
      </c>
      <c r="E69" s="23">
        <f t="shared" si="5"/>
        <v>-0.183</v>
      </c>
    </row>
    <row r="70" spans="1:5" ht="15.75" thickBot="1" x14ac:dyDescent="0.3">
      <c r="A70" s="72" t="s">
        <v>13</v>
      </c>
      <c r="B70" s="11">
        <f>DWH!AQ67</f>
        <v>893</v>
      </c>
      <c r="C70" s="11">
        <f>DWH!AR67</f>
        <v>984</v>
      </c>
      <c r="D70" s="28">
        <f t="shared" si="4"/>
        <v>-91</v>
      </c>
      <c r="E70" s="29">
        <f t="shared" si="5"/>
        <v>-9.1999999999999998E-2</v>
      </c>
    </row>
    <row r="71" spans="1:5" ht="16.5" thickTop="1" thickBot="1" x14ac:dyDescent="0.3">
      <c r="A71" s="76" t="s">
        <v>17</v>
      </c>
      <c r="B71" s="22">
        <f>DWH!AP75</f>
        <v>144</v>
      </c>
      <c r="C71" s="22">
        <f>DWH!AQ75</f>
        <v>128</v>
      </c>
      <c r="D71" s="22">
        <f t="shared" si="4"/>
        <v>16</v>
      </c>
      <c r="E71" s="24">
        <f t="shared" si="5"/>
        <v>0.125</v>
      </c>
    </row>
    <row r="72" spans="1:5" ht="15.75" thickTop="1" x14ac:dyDescent="0.25">
      <c r="A72" s="72" t="s">
        <v>19</v>
      </c>
      <c r="B72" s="12">
        <f>DWH!AQ108</f>
        <v>220</v>
      </c>
      <c r="C72" s="12">
        <f>DWH!AR108</f>
        <v>303</v>
      </c>
      <c r="D72" s="14">
        <f t="shared" si="4"/>
        <v>-83</v>
      </c>
      <c r="E72" s="23">
        <f t="shared" si="5"/>
        <v>-0.27400000000000002</v>
      </c>
    </row>
    <row r="73" spans="1:5" x14ac:dyDescent="0.25">
      <c r="A73" s="72" t="s">
        <v>20</v>
      </c>
      <c r="B73" s="12">
        <f>DWH!AQ109</f>
        <v>1054</v>
      </c>
      <c r="C73" s="12">
        <f>DWH!AR109</f>
        <v>1365</v>
      </c>
      <c r="D73" s="14">
        <f t="shared" si="4"/>
        <v>-311</v>
      </c>
      <c r="E73" s="23">
        <f t="shared" si="5"/>
        <v>-0.22800000000000001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12973</v>
      </c>
      <c r="C8" s="14">
        <f>DWH!AT5</f>
        <v>11835</v>
      </c>
      <c r="D8" s="14">
        <f>B8-C8</f>
        <v>1138</v>
      </c>
      <c r="E8" s="23">
        <f>D8/C8</f>
        <v>9.6000000000000002E-2</v>
      </c>
      <c r="F8" s="1"/>
      <c r="G8" s="1"/>
    </row>
    <row r="9" spans="1:7" x14ac:dyDescent="0.25">
      <c r="A9" s="10" t="s">
        <v>3</v>
      </c>
      <c r="B9" s="14">
        <f>DWH!AS6</f>
        <v>1453</v>
      </c>
      <c r="C9" s="14">
        <f>DWH!AT6</f>
        <v>1279</v>
      </c>
      <c r="D9" s="14">
        <f t="shared" ref="D9:D28" si="0">B9-C9</f>
        <v>174</v>
      </c>
      <c r="E9" s="23">
        <f t="shared" ref="E9:E28" si="1">D9/C9</f>
        <v>0.13600000000000001</v>
      </c>
      <c r="F9" s="1"/>
      <c r="G9" s="1"/>
    </row>
    <row r="10" spans="1:7" x14ac:dyDescent="0.25">
      <c r="A10" s="10" t="s">
        <v>129</v>
      </c>
      <c r="B10" s="14">
        <f>DWH!AS7</f>
        <v>8040</v>
      </c>
      <c r="C10" s="14">
        <f>DWH!AT7</f>
        <v>7429</v>
      </c>
      <c r="D10" s="14">
        <f t="shared" si="0"/>
        <v>611</v>
      </c>
      <c r="E10" s="23">
        <f t="shared" si="1"/>
        <v>8.2000000000000003E-2</v>
      </c>
      <c r="F10" s="1"/>
      <c r="G10" s="1"/>
    </row>
    <row r="11" spans="1:7" x14ac:dyDescent="0.25">
      <c r="A11" s="10" t="s">
        <v>130</v>
      </c>
      <c r="B11" s="14">
        <f>DWH!AS8</f>
        <v>3480</v>
      </c>
      <c r="C11" s="14">
        <f>DWH!AT8</f>
        <v>3127</v>
      </c>
      <c r="D11" s="14">
        <f t="shared" si="0"/>
        <v>353</v>
      </c>
      <c r="E11" s="23">
        <f t="shared" si="1"/>
        <v>0.113</v>
      </c>
      <c r="F11" s="1"/>
      <c r="G11" s="1"/>
    </row>
    <row r="12" spans="1:7" x14ac:dyDescent="0.25">
      <c r="A12" s="10" t="s">
        <v>4</v>
      </c>
      <c r="B12" s="14">
        <f>DWH!AS9</f>
        <v>6618</v>
      </c>
      <c r="C12" s="14">
        <f>DWH!AT9</f>
        <v>6007</v>
      </c>
      <c r="D12" s="14">
        <f t="shared" si="0"/>
        <v>611</v>
      </c>
      <c r="E12" s="23">
        <f t="shared" si="1"/>
        <v>0.10199999999999999</v>
      </c>
      <c r="F12" s="1"/>
      <c r="G12" s="1"/>
    </row>
    <row r="13" spans="1:7" x14ac:dyDescent="0.25">
      <c r="A13" s="10" t="s">
        <v>5</v>
      </c>
      <c r="B13" s="14">
        <f>DWH!AS10</f>
        <v>6293</v>
      </c>
      <c r="C13" s="14">
        <f>DWH!AT10</f>
        <v>5650</v>
      </c>
      <c r="D13" s="14">
        <f t="shared" si="0"/>
        <v>643</v>
      </c>
      <c r="E13" s="23">
        <f t="shared" si="1"/>
        <v>0.114</v>
      </c>
      <c r="F13" s="1"/>
      <c r="G13" s="1"/>
    </row>
    <row r="14" spans="1:7" x14ac:dyDescent="0.25">
      <c r="A14" s="10" t="s">
        <v>6</v>
      </c>
      <c r="B14" s="14">
        <f>DWH!AS11</f>
        <v>1983</v>
      </c>
      <c r="C14" s="14">
        <f>DWH!AT11</f>
        <v>1849</v>
      </c>
      <c r="D14" s="14">
        <f t="shared" si="0"/>
        <v>134</v>
      </c>
      <c r="E14" s="23">
        <f t="shared" si="1"/>
        <v>7.1999999999999995E-2</v>
      </c>
      <c r="F14" s="1"/>
      <c r="G14" s="1"/>
    </row>
    <row r="15" spans="1:7" x14ac:dyDescent="0.25">
      <c r="A15" s="10" t="s">
        <v>119</v>
      </c>
      <c r="B15" s="14">
        <f>DWH!AS12</f>
        <v>343</v>
      </c>
      <c r="C15" s="14">
        <f>DWH!AT12</f>
        <v>289</v>
      </c>
      <c r="D15" s="14">
        <f t="shared" si="0"/>
        <v>54</v>
      </c>
      <c r="E15" s="23">
        <f t="shared" si="1"/>
        <v>0.187</v>
      </c>
      <c r="F15" s="1"/>
      <c r="G15" s="1"/>
    </row>
    <row r="16" spans="1:7" x14ac:dyDescent="0.25">
      <c r="A16" s="10" t="s">
        <v>8</v>
      </c>
      <c r="B16" s="14">
        <f>DWH!AS13</f>
        <v>4631</v>
      </c>
      <c r="C16" s="14">
        <f>DWH!AT13</f>
        <v>3764</v>
      </c>
      <c r="D16" s="14">
        <f t="shared" si="0"/>
        <v>867</v>
      </c>
      <c r="E16" s="23">
        <f t="shared" si="1"/>
        <v>0.23</v>
      </c>
      <c r="F16" s="1"/>
      <c r="G16" s="1"/>
    </row>
    <row r="17" spans="1:7" x14ac:dyDescent="0.25">
      <c r="A17" s="10" t="s">
        <v>9</v>
      </c>
      <c r="B17" s="14">
        <f>DWH!AS14</f>
        <v>2193</v>
      </c>
      <c r="C17" s="14">
        <f>DWH!AT14</f>
        <v>1732</v>
      </c>
      <c r="D17" s="14">
        <f t="shared" si="0"/>
        <v>461</v>
      </c>
      <c r="E17" s="23">
        <f t="shared" si="1"/>
        <v>0.26600000000000001</v>
      </c>
      <c r="F17" s="1"/>
      <c r="G17" s="1"/>
    </row>
    <row r="18" spans="1:7" x14ac:dyDescent="0.25">
      <c r="A18" s="10" t="s">
        <v>10</v>
      </c>
      <c r="B18" s="14">
        <f>DWH!AS15</f>
        <v>8844</v>
      </c>
      <c r="C18" s="14">
        <f>DWH!AT15</f>
        <v>7979</v>
      </c>
      <c r="D18" s="14">
        <f t="shared" si="0"/>
        <v>865</v>
      </c>
      <c r="E18" s="23">
        <f t="shared" si="1"/>
        <v>0.108</v>
      </c>
      <c r="F18" s="1"/>
      <c r="G18" s="1"/>
    </row>
    <row r="19" spans="1:7" x14ac:dyDescent="0.25">
      <c r="A19" s="10" t="s">
        <v>11</v>
      </c>
      <c r="B19" s="14">
        <f>DWH!AS16</f>
        <v>3829</v>
      </c>
      <c r="C19" s="14">
        <f>DWH!AT16</f>
        <v>3319</v>
      </c>
      <c r="D19" s="14">
        <f t="shared" si="0"/>
        <v>510</v>
      </c>
      <c r="E19" s="23">
        <f t="shared" si="1"/>
        <v>0.154</v>
      </c>
      <c r="F19" s="1"/>
      <c r="G19" s="1"/>
    </row>
    <row r="20" spans="1:7" x14ac:dyDescent="0.25">
      <c r="A20" s="72" t="s">
        <v>12</v>
      </c>
      <c r="B20" s="11">
        <f>DWH!AS62</f>
        <v>2408</v>
      </c>
      <c r="C20" s="11">
        <f>DWH!AT62</f>
        <v>2521</v>
      </c>
      <c r="D20" s="14">
        <f t="shared" si="0"/>
        <v>-113</v>
      </c>
      <c r="E20" s="23">
        <f t="shared" si="1"/>
        <v>-4.4999999999999998E-2</v>
      </c>
      <c r="F20" s="1"/>
      <c r="G20" s="1"/>
    </row>
    <row r="21" spans="1:7" ht="15.75" thickBot="1" x14ac:dyDescent="0.3">
      <c r="A21" s="73" t="s">
        <v>13</v>
      </c>
      <c r="B21" s="17">
        <f>DWH!AS63</f>
        <v>2925</v>
      </c>
      <c r="C21" s="17">
        <f>DWH!AT63</f>
        <v>2986</v>
      </c>
      <c r="D21" s="28">
        <f t="shared" si="0"/>
        <v>-61</v>
      </c>
      <c r="E21" s="29">
        <f t="shared" si="1"/>
        <v>-0.02</v>
      </c>
      <c r="F21" s="1"/>
      <c r="G21" s="1"/>
    </row>
    <row r="22" spans="1:7" ht="15.75" thickTop="1" x14ac:dyDescent="0.25">
      <c r="A22" s="71" t="s">
        <v>92</v>
      </c>
      <c r="B22" s="19">
        <f>DWH!AR89</f>
        <v>685</v>
      </c>
      <c r="C22" s="19">
        <f>DWH!AS89</f>
        <v>732</v>
      </c>
      <c r="D22" s="19">
        <f t="shared" si="0"/>
        <v>-47</v>
      </c>
      <c r="E22" s="70">
        <f t="shared" si="1"/>
        <v>-6.4000000000000001E-2</v>
      </c>
      <c r="F22" s="1"/>
      <c r="G22" s="1"/>
    </row>
    <row r="23" spans="1:7" x14ac:dyDescent="0.25">
      <c r="A23" s="72" t="s">
        <v>15</v>
      </c>
      <c r="B23" s="11">
        <f>DWH!AR96</f>
        <v>370</v>
      </c>
      <c r="C23" s="11">
        <f>DWH!AS96</f>
        <v>320</v>
      </c>
      <c r="D23" s="14">
        <f t="shared" si="0"/>
        <v>50</v>
      </c>
      <c r="E23" s="23">
        <f t="shared" si="1"/>
        <v>0.156</v>
      </c>
      <c r="F23" s="1"/>
      <c r="G23" s="1"/>
    </row>
    <row r="24" spans="1:7" ht="15.75" thickBot="1" x14ac:dyDescent="0.3">
      <c r="A24" s="73" t="s">
        <v>16</v>
      </c>
      <c r="B24" s="17">
        <f>DWH!AR97</f>
        <v>369</v>
      </c>
      <c r="C24" s="17">
        <f>DWH!AS97</f>
        <v>335</v>
      </c>
      <c r="D24" s="28">
        <f t="shared" si="0"/>
        <v>34</v>
      </c>
      <c r="E24" s="29">
        <f t="shared" si="1"/>
        <v>0.10100000000000001</v>
      </c>
      <c r="F24" s="1"/>
      <c r="G24" s="1"/>
    </row>
    <row r="25" spans="1:7" ht="15.75" thickTop="1" x14ac:dyDescent="0.25">
      <c r="A25" s="71" t="s">
        <v>17</v>
      </c>
      <c r="B25" s="19">
        <f>DWH!AR73</f>
        <v>555</v>
      </c>
      <c r="C25" s="19">
        <f>DWH!AS73</f>
        <v>473</v>
      </c>
      <c r="D25" s="19">
        <f t="shared" si="0"/>
        <v>82</v>
      </c>
      <c r="E25" s="70">
        <f t="shared" si="1"/>
        <v>0.17299999999999999</v>
      </c>
    </row>
    <row r="26" spans="1:7" ht="15.75" thickBot="1" x14ac:dyDescent="0.3">
      <c r="A26" s="74" t="s">
        <v>18</v>
      </c>
      <c r="B26" s="17">
        <f>DWH!AR82</f>
        <v>35</v>
      </c>
      <c r="C26" s="17">
        <f>DWH!AS82</f>
        <v>42</v>
      </c>
      <c r="D26" s="28">
        <f t="shared" si="0"/>
        <v>-7</v>
      </c>
      <c r="E26" s="29">
        <f t="shared" si="1"/>
        <v>-0.16700000000000001</v>
      </c>
    </row>
    <row r="27" spans="1:7" ht="15.75" thickTop="1" x14ac:dyDescent="0.25">
      <c r="A27" s="75" t="s">
        <v>19</v>
      </c>
      <c r="B27" s="69">
        <f>DWH!AS104</f>
        <v>767</v>
      </c>
      <c r="C27" s="69">
        <f>DWH!AT104</f>
        <v>902</v>
      </c>
      <c r="D27" s="19">
        <f t="shared" si="0"/>
        <v>-135</v>
      </c>
      <c r="E27" s="70">
        <f t="shared" si="1"/>
        <v>-0.15</v>
      </c>
    </row>
    <row r="28" spans="1:7" x14ac:dyDescent="0.25">
      <c r="A28" s="72" t="s">
        <v>20</v>
      </c>
      <c r="B28" s="20">
        <f>DWH!AS105</f>
        <v>3589</v>
      </c>
      <c r="C28" s="20">
        <f>DWH!AT105</f>
        <v>3590</v>
      </c>
      <c r="D28" s="14">
        <f t="shared" si="0"/>
        <v>-1</v>
      </c>
      <c r="E28" s="23">
        <f t="shared" si="1"/>
        <v>0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5944</v>
      </c>
      <c r="C35" s="14">
        <f>DWH!AT17</f>
        <v>5316</v>
      </c>
      <c r="D35" s="14">
        <f>B35-C35</f>
        <v>628</v>
      </c>
      <c r="E35" s="23">
        <f>D35/C35</f>
        <v>0.11799999999999999</v>
      </c>
    </row>
    <row r="36" spans="1:7" x14ac:dyDescent="0.25">
      <c r="A36" s="10" t="s">
        <v>3</v>
      </c>
      <c r="B36" s="14">
        <f>DWH!AS18</f>
        <v>641</v>
      </c>
      <c r="C36" s="14">
        <f>DWH!AT18</f>
        <v>612</v>
      </c>
      <c r="D36" s="14">
        <f t="shared" ref="D36:D51" si="2">B36-C36</f>
        <v>29</v>
      </c>
      <c r="E36" s="23">
        <f t="shared" ref="E36:E51" si="3">D36/C36</f>
        <v>4.7E-2</v>
      </c>
    </row>
    <row r="37" spans="1:7" x14ac:dyDescent="0.25">
      <c r="A37" s="10" t="s">
        <v>129</v>
      </c>
      <c r="B37" s="14">
        <f>DWH!AS19</f>
        <v>3853</v>
      </c>
      <c r="C37" s="14">
        <f>DWH!AT19</f>
        <v>3506</v>
      </c>
      <c r="D37" s="14">
        <f t="shared" si="2"/>
        <v>347</v>
      </c>
      <c r="E37" s="23">
        <f t="shared" si="3"/>
        <v>9.9000000000000005E-2</v>
      </c>
    </row>
    <row r="38" spans="1:7" x14ac:dyDescent="0.25">
      <c r="A38" s="10" t="s">
        <v>130</v>
      </c>
      <c r="B38" s="14">
        <f>DWH!AS20</f>
        <v>1450</v>
      </c>
      <c r="C38" s="14">
        <f>DWH!AT20</f>
        <v>1198</v>
      </c>
      <c r="D38" s="14">
        <f t="shared" si="2"/>
        <v>252</v>
      </c>
      <c r="E38" s="23">
        <f t="shared" si="3"/>
        <v>0.21</v>
      </c>
    </row>
    <row r="39" spans="1:7" x14ac:dyDescent="0.25">
      <c r="A39" s="10" t="s">
        <v>4</v>
      </c>
      <c r="B39" s="14">
        <f>DWH!AS21</f>
        <v>2967</v>
      </c>
      <c r="C39" s="14">
        <f>DWH!AT21</f>
        <v>2648</v>
      </c>
      <c r="D39" s="14">
        <f t="shared" si="2"/>
        <v>319</v>
      </c>
      <c r="E39" s="23">
        <f t="shared" si="3"/>
        <v>0.12</v>
      </c>
    </row>
    <row r="40" spans="1:7" x14ac:dyDescent="0.25">
      <c r="A40" s="10" t="s">
        <v>48</v>
      </c>
      <c r="B40" s="14">
        <f>DWH!AS22</f>
        <v>3001</v>
      </c>
      <c r="C40" s="14">
        <f>DWH!AT22</f>
        <v>2623</v>
      </c>
      <c r="D40" s="14">
        <f t="shared" si="2"/>
        <v>378</v>
      </c>
      <c r="E40" s="23">
        <f t="shared" si="3"/>
        <v>0.14399999999999999</v>
      </c>
    </row>
    <row r="41" spans="1:7" x14ac:dyDescent="0.25">
      <c r="A41" s="10" t="s">
        <v>6</v>
      </c>
      <c r="B41" s="14">
        <f>DWH!AS23</f>
        <v>830</v>
      </c>
      <c r="C41" s="14">
        <f>DWH!AT23</f>
        <v>719</v>
      </c>
      <c r="D41" s="14">
        <f t="shared" si="2"/>
        <v>111</v>
      </c>
      <c r="E41" s="23">
        <f t="shared" si="3"/>
        <v>0.154</v>
      </c>
    </row>
    <row r="42" spans="1:7" x14ac:dyDescent="0.25">
      <c r="A42" s="10" t="s">
        <v>119</v>
      </c>
      <c r="B42" s="14">
        <f>DWH!AS24</f>
        <v>132</v>
      </c>
      <c r="C42" s="14">
        <f>DWH!AT24</f>
        <v>116</v>
      </c>
      <c r="D42" s="14">
        <f t="shared" si="2"/>
        <v>16</v>
      </c>
      <c r="E42" s="23">
        <f t="shared" si="3"/>
        <v>0.13800000000000001</v>
      </c>
    </row>
    <row r="43" spans="1:7" x14ac:dyDescent="0.25">
      <c r="A43" s="10" t="s">
        <v>8</v>
      </c>
      <c r="B43" s="14">
        <f>DWH!AS25</f>
        <v>2058</v>
      </c>
      <c r="C43" s="14">
        <f>DWH!AT25</f>
        <v>1557</v>
      </c>
      <c r="D43" s="14">
        <f t="shared" si="2"/>
        <v>501</v>
      </c>
      <c r="E43" s="23">
        <f t="shared" si="3"/>
        <v>0.32200000000000001</v>
      </c>
    </row>
    <row r="44" spans="1:7" x14ac:dyDescent="0.25">
      <c r="A44" s="10" t="s">
        <v>9</v>
      </c>
      <c r="B44" s="14">
        <f>DWH!AS26</f>
        <v>894</v>
      </c>
      <c r="C44" s="14">
        <f>DWH!AT26</f>
        <v>661</v>
      </c>
      <c r="D44" s="14">
        <f t="shared" si="2"/>
        <v>233</v>
      </c>
      <c r="E44" s="23">
        <f t="shared" si="3"/>
        <v>0.35199999999999998</v>
      </c>
    </row>
    <row r="45" spans="1:7" x14ac:dyDescent="0.25">
      <c r="A45" s="10" t="s">
        <v>10</v>
      </c>
      <c r="B45" s="14">
        <f>DWH!AS27</f>
        <v>4198</v>
      </c>
      <c r="C45" s="14">
        <f>DWH!AT27</f>
        <v>3705</v>
      </c>
      <c r="D45" s="14">
        <f t="shared" si="2"/>
        <v>493</v>
      </c>
      <c r="E45" s="23">
        <f t="shared" si="3"/>
        <v>0.13300000000000001</v>
      </c>
    </row>
    <row r="46" spans="1:7" x14ac:dyDescent="0.25">
      <c r="A46" s="10" t="s">
        <v>11</v>
      </c>
      <c r="B46" s="14">
        <f>DWH!AS28</f>
        <v>1822</v>
      </c>
      <c r="C46" s="14">
        <f>DWH!AT28</f>
        <v>1522</v>
      </c>
      <c r="D46" s="14">
        <f t="shared" si="2"/>
        <v>300</v>
      </c>
      <c r="E46" s="23">
        <f t="shared" si="3"/>
        <v>0.19700000000000001</v>
      </c>
    </row>
    <row r="47" spans="1:7" x14ac:dyDescent="0.25">
      <c r="A47" s="72" t="s">
        <v>12</v>
      </c>
      <c r="B47" s="11">
        <f>DWH!AS64</f>
        <v>1049</v>
      </c>
      <c r="C47" s="11">
        <f>DWH!AT64</f>
        <v>1142</v>
      </c>
      <c r="D47" s="14">
        <f t="shared" si="2"/>
        <v>-93</v>
      </c>
      <c r="E47" s="23">
        <f t="shared" si="3"/>
        <v>-8.1000000000000003E-2</v>
      </c>
    </row>
    <row r="48" spans="1:7" ht="15.75" thickBot="1" x14ac:dyDescent="0.3">
      <c r="A48" s="72" t="s">
        <v>13</v>
      </c>
      <c r="B48" s="17">
        <f>DWH!AS65</f>
        <v>1445</v>
      </c>
      <c r="C48" s="17">
        <f>DWH!AT65</f>
        <v>1508</v>
      </c>
      <c r="D48" s="28">
        <f t="shared" si="2"/>
        <v>-63</v>
      </c>
      <c r="E48" s="29">
        <f t="shared" si="3"/>
        <v>-4.2000000000000003E-2</v>
      </c>
    </row>
    <row r="49" spans="1:7" ht="16.5" thickTop="1" thickBot="1" x14ac:dyDescent="0.3">
      <c r="A49" s="76" t="s">
        <v>17</v>
      </c>
      <c r="B49" s="22">
        <f>DWH!AR74</f>
        <v>227</v>
      </c>
      <c r="C49" s="22">
        <f>DWH!AS74</f>
        <v>206</v>
      </c>
      <c r="D49" s="22">
        <f t="shared" si="2"/>
        <v>21</v>
      </c>
      <c r="E49" s="24">
        <f t="shared" si="3"/>
        <v>0.10199999999999999</v>
      </c>
    </row>
    <row r="50" spans="1:7" ht="15.75" thickTop="1" x14ac:dyDescent="0.25">
      <c r="A50" s="72" t="s">
        <v>19</v>
      </c>
      <c r="B50" s="20">
        <f>DWH!AS106</f>
        <v>400</v>
      </c>
      <c r="C50" s="20">
        <f>DWH!AT106</f>
        <v>497</v>
      </c>
      <c r="D50" s="14">
        <f t="shared" si="2"/>
        <v>-97</v>
      </c>
      <c r="E50" s="23">
        <f t="shared" si="3"/>
        <v>-0.19500000000000001</v>
      </c>
    </row>
    <row r="51" spans="1:7" x14ac:dyDescent="0.25">
      <c r="A51" s="72" t="s">
        <v>20</v>
      </c>
      <c r="B51" s="12">
        <f>DWH!AS107</f>
        <v>1869</v>
      </c>
      <c r="C51" s="12">
        <f>DWH!AT107</f>
        <v>1880</v>
      </c>
      <c r="D51" s="14">
        <f t="shared" si="2"/>
        <v>-11</v>
      </c>
      <c r="E51" s="23">
        <f t="shared" si="3"/>
        <v>-6.0000000000000001E-3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7029</v>
      </c>
      <c r="C57" s="14">
        <f>DWH!AT29</f>
        <v>6519</v>
      </c>
      <c r="D57" s="14">
        <f>B57-C57</f>
        <v>510</v>
      </c>
      <c r="E57" s="23">
        <f>D57/C57</f>
        <v>7.8E-2</v>
      </c>
    </row>
    <row r="58" spans="1:7" x14ac:dyDescent="0.25">
      <c r="A58" s="10" t="s">
        <v>3</v>
      </c>
      <c r="B58" s="14">
        <f>DWH!AS30</f>
        <v>812</v>
      </c>
      <c r="C58" s="14">
        <f>DWH!AT30</f>
        <v>667</v>
      </c>
      <c r="D58" s="14">
        <f t="shared" ref="D58:D73" si="4">B58-C58</f>
        <v>145</v>
      </c>
      <c r="E58" s="23">
        <f t="shared" ref="E58:E73" si="5">D58/C58</f>
        <v>0.217</v>
      </c>
    </row>
    <row r="59" spans="1:7" x14ac:dyDescent="0.25">
      <c r="A59" s="10" t="s">
        <v>129</v>
      </c>
      <c r="B59" s="14">
        <f>DWH!AS31</f>
        <v>4187</v>
      </c>
      <c r="C59" s="14">
        <f>DWH!AT31</f>
        <v>3923</v>
      </c>
      <c r="D59" s="14">
        <f t="shared" si="4"/>
        <v>264</v>
      </c>
      <c r="E59" s="23">
        <f t="shared" si="5"/>
        <v>6.7000000000000004E-2</v>
      </c>
    </row>
    <row r="60" spans="1:7" x14ac:dyDescent="0.25">
      <c r="A60" s="10" t="s">
        <v>130</v>
      </c>
      <c r="B60" s="14">
        <f>DWH!AS32</f>
        <v>2030</v>
      </c>
      <c r="C60" s="14">
        <f>DWH!AT32</f>
        <v>1929</v>
      </c>
      <c r="D60" s="14">
        <f t="shared" si="4"/>
        <v>101</v>
      </c>
      <c r="E60" s="23">
        <f t="shared" si="5"/>
        <v>5.1999999999999998E-2</v>
      </c>
    </row>
    <row r="61" spans="1:7" x14ac:dyDescent="0.25">
      <c r="A61" s="10" t="s">
        <v>4</v>
      </c>
      <c r="B61" s="14">
        <f>DWH!AS33</f>
        <v>3651</v>
      </c>
      <c r="C61" s="14">
        <f>DWH!AT33</f>
        <v>3359</v>
      </c>
      <c r="D61" s="14">
        <f t="shared" si="4"/>
        <v>292</v>
      </c>
      <c r="E61" s="23">
        <f t="shared" si="5"/>
        <v>8.6999999999999994E-2</v>
      </c>
    </row>
    <row r="62" spans="1:7" x14ac:dyDescent="0.25">
      <c r="A62" s="10" t="s">
        <v>5</v>
      </c>
      <c r="B62" s="14">
        <f>DWH!AS34</f>
        <v>3292</v>
      </c>
      <c r="C62" s="14">
        <f>DWH!AT34</f>
        <v>3027</v>
      </c>
      <c r="D62" s="14">
        <f t="shared" si="4"/>
        <v>265</v>
      </c>
      <c r="E62" s="23">
        <f t="shared" si="5"/>
        <v>8.7999999999999995E-2</v>
      </c>
    </row>
    <row r="63" spans="1:7" x14ac:dyDescent="0.25">
      <c r="A63" s="10" t="s">
        <v>6</v>
      </c>
      <c r="B63" s="14">
        <f>DWH!AS35</f>
        <v>1153</v>
      </c>
      <c r="C63" s="14">
        <f>DWH!AT35</f>
        <v>1130</v>
      </c>
      <c r="D63" s="14">
        <f t="shared" si="4"/>
        <v>23</v>
      </c>
      <c r="E63" s="23">
        <f t="shared" si="5"/>
        <v>0.02</v>
      </c>
    </row>
    <row r="64" spans="1:7" x14ac:dyDescent="0.25">
      <c r="A64" s="10" t="s">
        <v>119</v>
      </c>
      <c r="B64" s="14">
        <f>DWH!AS36</f>
        <v>211</v>
      </c>
      <c r="C64" s="14">
        <f>DWH!AT36</f>
        <v>173</v>
      </c>
      <c r="D64" s="14">
        <f t="shared" si="4"/>
        <v>38</v>
      </c>
      <c r="E64" s="23">
        <f t="shared" si="5"/>
        <v>0.22</v>
      </c>
    </row>
    <row r="65" spans="1:5" x14ac:dyDescent="0.25">
      <c r="A65" s="10" t="s">
        <v>8</v>
      </c>
      <c r="B65" s="14">
        <f>DWH!AS37</f>
        <v>2573</v>
      </c>
      <c r="C65" s="14">
        <f>DWH!AT37</f>
        <v>2207</v>
      </c>
      <c r="D65" s="14">
        <f t="shared" si="4"/>
        <v>366</v>
      </c>
      <c r="E65" s="23">
        <f t="shared" si="5"/>
        <v>0.16600000000000001</v>
      </c>
    </row>
    <row r="66" spans="1:5" x14ac:dyDescent="0.25">
      <c r="A66" s="10" t="s">
        <v>9</v>
      </c>
      <c r="B66" s="14">
        <f>DWH!AS38</f>
        <v>1299</v>
      </c>
      <c r="C66" s="14">
        <f>DWH!AT38</f>
        <v>1071</v>
      </c>
      <c r="D66" s="14">
        <f t="shared" si="4"/>
        <v>228</v>
      </c>
      <c r="E66" s="23">
        <f t="shared" si="5"/>
        <v>0.21299999999999999</v>
      </c>
    </row>
    <row r="67" spans="1:5" x14ac:dyDescent="0.25">
      <c r="A67" s="10" t="s">
        <v>10</v>
      </c>
      <c r="B67" s="14">
        <f>DWH!AS39</f>
        <v>4646</v>
      </c>
      <c r="C67" s="14">
        <f>DWH!AT39</f>
        <v>4274</v>
      </c>
      <c r="D67" s="14">
        <f t="shared" si="4"/>
        <v>372</v>
      </c>
      <c r="E67" s="23">
        <f t="shared" si="5"/>
        <v>8.6999999999999994E-2</v>
      </c>
    </row>
    <row r="68" spans="1:5" x14ac:dyDescent="0.25">
      <c r="A68" s="10" t="s">
        <v>11</v>
      </c>
      <c r="B68" s="14">
        <f>DWH!AS40</f>
        <v>2007</v>
      </c>
      <c r="C68" s="14">
        <f>DWH!AT40</f>
        <v>1797</v>
      </c>
      <c r="D68" s="14">
        <f t="shared" si="4"/>
        <v>210</v>
      </c>
      <c r="E68" s="23">
        <f t="shared" si="5"/>
        <v>0.11700000000000001</v>
      </c>
    </row>
    <row r="69" spans="1:5" x14ac:dyDescent="0.25">
      <c r="A69" s="72" t="s">
        <v>12</v>
      </c>
      <c r="B69" s="11">
        <f>DWH!AS66</f>
        <v>1359</v>
      </c>
      <c r="C69" s="11">
        <f>DWH!AT66</f>
        <v>1379</v>
      </c>
      <c r="D69" s="14">
        <f t="shared" si="4"/>
        <v>-20</v>
      </c>
      <c r="E69" s="23">
        <f t="shared" si="5"/>
        <v>-1.4999999999999999E-2</v>
      </c>
    </row>
    <row r="70" spans="1:5" ht="15.75" thickBot="1" x14ac:dyDescent="0.3">
      <c r="A70" s="72" t="s">
        <v>13</v>
      </c>
      <c r="B70" s="11">
        <f>DWH!AS67</f>
        <v>1480</v>
      </c>
      <c r="C70" s="11">
        <f>DWH!AT67</f>
        <v>1478</v>
      </c>
      <c r="D70" s="28">
        <f t="shared" si="4"/>
        <v>2</v>
      </c>
      <c r="E70" s="29">
        <f t="shared" si="5"/>
        <v>1E-3</v>
      </c>
    </row>
    <row r="71" spans="1:5" ht="16.5" thickTop="1" thickBot="1" x14ac:dyDescent="0.3">
      <c r="A71" s="76" t="s">
        <v>17</v>
      </c>
      <c r="B71" s="22">
        <f>DWH!AR75</f>
        <v>328</v>
      </c>
      <c r="C71" s="22">
        <f>DWH!AS75</f>
        <v>267</v>
      </c>
      <c r="D71" s="22">
        <f t="shared" si="4"/>
        <v>61</v>
      </c>
      <c r="E71" s="24">
        <f t="shared" si="5"/>
        <v>0.22800000000000001</v>
      </c>
    </row>
    <row r="72" spans="1:5" ht="15.75" thickTop="1" x14ac:dyDescent="0.25">
      <c r="A72" s="72" t="s">
        <v>19</v>
      </c>
      <c r="B72" s="12">
        <f>DWH!AS108</f>
        <v>367</v>
      </c>
      <c r="C72" s="12">
        <f>DWH!AT108</f>
        <v>405</v>
      </c>
      <c r="D72" s="14">
        <f t="shared" si="4"/>
        <v>-38</v>
      </c>
      <c r="E72" s="23">
        <f t="shared" si="5"/>
        <v>-9.4E-2</v>
      </c>
    </row>
    <row r="73" spans="1:5" x14ac:dyDescent="0.25">
      <c r="A73" s="72" t="s">
        <v>20</v>
      </c>
      <c r="B73" s="12">
        <f>DWH!AS109</f>
        <v>1720</v>
      </c>
      <c r="C73" s="12">
        <f>DWH!AT109</f>
        <v>1710</v>
      </c>
      <c r="D73" s="14">
        <f t="shared" si="4"/>
        <v>10</v>
      </c>
      <c r="E73" s="23">
        <f t="shared" si="5"/>
        <v>6.0000000000000001E-3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12583</v>
      </c>
      <c r="C8" s="14">
        <f>DWH!AV5</f>
        <v>11067</v>
      </c>
      <c r="D8" s="14">
        <f>B8-C8</f>
        <v>1516</v>
      </c>
      <c r="E8" s="23">
        <f>D8/C8</f>
        <v>0.13700000000000001</v>
      </c>
      <c r="F8" s="1"/>
      <c r="G8" s="1"/>
    </row>
    <row r="9" spans="1:7" x14ac:dyDescent="0.25">
      <c r="A9" s="10" t="s">
        <v>3</v>
      </c>
      <c r="B9" s="14">
        <f>DWH!AU6</f>
        <v>1368</v>
      </c>
      <c r="C9" s="14">
        <f>DWH!AV6</f>
        <v>1209</v>
      </c>
      <c r="D9" s="14">
        <f t="shared" ref="D9:D28" si="0">B9-C9</f>
        <v>159</v>
      </c>
      <c r="E9" s="23">
        <f t="shared" ref="E9:E28" si="1">D9/C9</f>
        <v>0.13200000000000001</v>
      </c>
      <c r="F9" s="1"/>
      <c r="G9" s="1"/>
    </row>
    <row r="10" spans="1:7" x14ac:dyDescent="0.25">
      <c r="A10" s="10" t="s">
        <v>129</v>
      </c>
      <c r="B10" s="14">
        <f>DWH!AU7</f>
        <v>7891</v>
      </c>
      <c r="C10" s="14">
        <f>DWH!AV7</f>
        <v>6910</v>
      </c>
      <c r="D10" s="14">
        <f t="shared" si="0"/>
        <v>981</v>
      </c>
      <c r="E10" s="23">
        <f t="shared" si="1"/>
        <v>0.14199999999999999</v>
      </c>
      <c r="F10" s="1"/>
      <c r="G10" s="1"/>
    </row>
    <row r="11" spans="1:7" x14ac:dyDescent="0.25">
      <c r="A11" s="10" t="s">
        <v>130</v>
      </c>
      <c r="B11" s="14">
        <f>DWH!AU8</f>
        <v>3324</v>
      </c>
      <c r="C11" s="14">
        <f>DWH!AV8</f>
        <v>2948</v>
      </c>
      <c r="D11" s="14">
        <f t="shared" si="0"/>
        <v>376</v>
      </c>
      <c r="E11" s="23">
        <f t="shared" si="1"/>
        <v>0.128</v>
      </c>
      <c r="F11" s="1"/>
      <c r="G11" s="1"/>
    </row>
    <row r="12" spans="1:7" x14ac:dyDescent="0.25">
      <c r="A12" s="10" t="s">
        <v>4</v>
      </c>
      <c r="B12" s="14">
        <f>DWH!AU9</f>
        <v>5346</v>
      </c>
      <c r="C12" s="14">
        <f>DWH!AV9</f>
        <v>4882</v>
      </c>
      <c r="D12" s="14">
        <f t="shared" si="0"/>
        <v>464</v>
      </c>
      <c r="E12" s="23">
        <f t="shared" si="1"/>
        <v>9.5000000000000001E-2</v>
      </c>
      <c r="F12" s="1"/>
      <c r="G12" s="1"/>
    </row>
    <row r="13" spans="1:7" x14ac:dyDescent="0.25">
      <c r="A13" s="10" t="s">
        <v>5</v>
      </c>
      <c r="B13" s="14">
        <f>DWH!AU10</f>
        <v>5477</v>
      </c>
      <c r="C13" s="14">
        <f>DWH!AV10</f>
        <v>4834</v>
      </c>
      <c r="D13" s="14">
        <f t="shared" si="0"/>
        <v>643</v>
      </c>
      <c r="E13" s="23">
        <f t="shared" si="1"/>
        <v>0.13300000000000001</v>
      </c>
      <c r="F13" s="1"/>
      <c r="G13" s="1"/>
    </row>
    <row r="14" spans="1:7" x14ac:dyDescent="0.25">
      <c r="A14" s="10" t="s">
        <v>6</v>
      </c>
      <c r="B14" s="14">
        <f>DWH!AU11</f>
        <v>1585</v>
      </c>
      <c r="C14" s="14">
        <f>DWH!AV11</f>
        <v>1345</v>
      </c>
      <c r="D14" s="14">
        <f t="shared" si="0"/>
        <v>240</v>
      </c>
      <c r="E14" s="23">
        <f t="shared" si="1"/>
        <v>0.17799999999999999</v>
      </c>
      <c r="F14" s="1"/>
      <c r="G14" s="1"/>
    </row>
    <row r="15" spans="1:7" x14ac:dyDescent="0.25">
      <c r="A15" s="10" t="s">
        <v>119</v>
      </c>
      <c r="B15" s="14">
        <f>DWH!AU12</f>
        <v>263</v>
      </c>
      <c r="C15" s="14">
        <f>DWH!AV12</f>
        <v>216</v>
      </c>
      <c r="D15" s="14">
        <f t="shared" si="0"/>
        <v>47</v>
      </c>
      <c r="E15" s="23">
        <f t="shared" si="1"/>
        <v>0.218</v>
      </c>
      <c r="F15" s="1"/>
      <c r="G15" s="1"/>
    </row>
    <row r="16" spans="1:7" x14ac:dyDescent="0.25">
      <c r="A16" s="10" t="s">
        <v>8</v>
      </c>
      <c r="B16" s="14">
        <f>DWH!AU13</f>
        <v>4546</v>
      </c>
      <c r="C16" s="14">
        <f>DWH!AV13</f>
        <v>3550</v>
      </c>
      <c r="D16" s="14">
        <f t="shared" si="0"/>
        <v>996</v>
      </c>
      <c r="E16" s="23">
        <f t="shared" si="1"/>
        <v>0.28100000000000003</v>
      </c>
      <c r="F16" s="1"/>
      <c r="G16" s="1"/>
    </row>
    <row r="17" spans="1:7" x14ac:dyDescent="0.25">
      <c r="A17" s="10" t="s">
        <v>9</v>
      </c>
      <c r="B17" s="14">
        <f>DWH!AU14</f>
        <v>2295</v>
      </c>
      <c r="C17" s="14">
        <f>DWH!AV14</f>
        <v>1567</v>
      </c>
      <c r="D17" s="14">
        <f t="shared" si="0"/>
        <v>728</v>
      </c>
      <c r="E17" s="23">
        <f t="shared" si="1"/>
        <v>0.46500000000000002</v>
      </c>
      <c r="F17" s="1"/>
      <c r="G17" s="1"/>
    </row>
    <row r="18" spans="1:7" x14ac:dyDescent="0.25">
      <c r="A18" s="10" t="s">
        <v>10</v>
      </c>
      <c r="B18" s="14">
        <f>DWH!AU15</f>
        <v>8106</v>
      </c>
      <c r="C18" s="14">
        <f>DWH!AV15</f>
        <v>7139</v>
      </c>
      <c r="D18" s="14">
        <f t="shared" si="0"/>
        <v>967</v>
      </c>
      <c r="E18" s="23">
        <f t="shared" si="1"/>
        <v>0.13500000000000001</v>
      </c>
      <c r="F18" s="1"/>
      <c r="G18" s="1"/>
    </row>
    <row r="19" spans="1:7" x14ac:dyDescent="0.25">
      <c r="A19" s="10" t="s">
        <v>11</v>
      </c>
      <c r="B19" s="14">
        <f>DWH!AU16</f>
        <v>2987</v>
      </c>
      <c r="C19" s="14">
        <f>DWH!AV16</f>
        <v>2559</v>
      </c>
      <c r="D19" s="14">
        <f t="shared" si="0"/>
        <v>428</v>
      </c>
      <c r="E19" s="23">
        <f t="shared" si="1"/>
        <v>0.16700000000000001</v>
      </c>
      <c r="F19" s="1"/>
      <c r="G19" s="1"/>
    </row>
    <row r="20" spans="1:7" x14ac:dyDescent="0.25">
      <c r="A20" s="72" t="s">
        <v>12</v>
      </c>
      <c r="B20" s="11">
        <f>DWH!AU62</f>
        <v>2321</v>
      </c>
      <c r="C20" s="11">
        <f>DWH!AV62</f>
        <v>2289</v>
      </c>
      <c r="D20" s="14">
        <f t="shared" si="0"/>
        <v>32</v>
      </c>
      <c r="E20" s="23">
        <f t="shared" si="1"/>
        <v>1.4E-2</v>
      </c>
      <c r="F20" s="1"/>
      <c r="G20" s="1"/>
    </row>
    <row r="21" spans="1:7" ht="15.75" thickBot="1" x14ac:dyDescent="0.3">
      <c r="A21" s="73" t="s">
        <v>13</v>
      </c>
      <c r="B21" s="17">
        <f>DWH!AU63</f>
        <v>2756</v>
      </c>
      <c r="C21" s="17">
        <f>DWH!AV63</f>
        <v>2605</v>
      </c>
      <c r="D21" s="28">
        <f t="shared" si="0"/>
        <v>151</v>
      </c>
      <c r="E21" s="29">
        <f t="shared" si="1"/>
        <v>5.8000000000000003E-2</v>
      </c>
      <c r="F21" s="1"/>
      <c r="G21" s="1"/>
    </row>
    <row r="22" spans="1:7" ht="15.75" thickTop="1" x14ac:dyDescent="0.25">
      <c r="A22" s="71" t="s">
        <v>92</v>
      </c>
      <c r="B22" s="19">
        <f>DWH!AT89</f>
        <v>677</v>
      </c>
      <c r="C22" s="19">
        <f>DWH!AU89</f>
        <v>983</v>
      </c>
      <c r="D22" s="19">
        <f t="shared" si="0"/>
        <v>-306</v>
      </c>
      <c r="E22" s="70">
        <f t="shared" si="1"/>
        <v>-0.311</v>
      </c>
      <c r="F22" s="1"/>
      <c r="G22" s="1"/>
    </row>
    <row r="23" spans="1:7" x14ac:dyDescent="0.25">
      <c r="A23" s="72" t="s">
        <v>15</v>
      </c>
      <c r="B23" s="11">
        <f>DWH!AT96</f>
        <v>375</v>
      </c>
      <c r="C23" s="11">
        <f>DWH!AU96</f>
        <v>384</v>
      </c>
      <c r="D23" s="14">
        <f t="shared" si="0"/>
        <v>-9</v>
      </c>
      <c r="E23" s="23">
        <f t="shared" si="1"/>
        <v>-2.3E-2</v>
      </c>
      <c r="F23" s="1"/>
      <c r="G23" s="1"/>
    </row>
    <row r="24" spans="1:7" ht="15.75" thickBot="1" x14ac:dyDescent="0.3">
      <c r="A24" s="73" t="s">
        <v>16</v>
      </c>
      <c r="B24" s="17">
        <f>DWH!AT97</f>
        <v>480</v>
      </c>
      <c r="C24" s="17">
        <f>DWH!AU97</f>
        <v>491</v>
      </c>
      <c r="D24" s="28">
        <f t="shared" si="0"/>
        <v>-11</v>
      </c>
      <c r="E24" s="29">
        <f t="shared" si="1"/>
        <v>-2.1999999999999999E-2</v>
      </c>
      <c r="F24" s="1"/>
      <c r="G24" s="1"/>
    </row>
    <row r="25" spans="1:7" ht="15.75" thickTop="1" x14ac:dyDescent="0.25">
      <c r="A25" s="71" t="s">
        <v>17</v>
      </c>
      <c r="B25" s="19">
        <f>DWH!AT73</f>
        <v>494</v>
      </c>
      <c r="C25" s="19">
        <f>DWH!AU73</f>
        <v>401</v>
      </c>
      <c r="D25" s="19">
        <f t="shared" si="0"/>
        <v>93</v>
      </c>
      <c r="E25" s="70">
        <f t="shared" si="1"/>
        <v>0.23200000000000001</v>
      </c>
    </row>
    <row r="26" spans="1:7" ht="15.75" thickBot="1" x14ac:dyDescent="0.3">
      <c r="A26" s="74" t="s">
        <v>18</v>
      </c>
      <c r="B26" s="17">
        <f>DWH!AT82</f>
        <v>39</v>
      </c>
      <c r="C26" s="17">
        <f>DWH!AU82</f>
        <v>55</v>
      </c>
      <c r="D26" s="28">
        <f t="shared" si="0"/>
        <v>-16</v>
      </c>
      <c r="E26" s="29">
        <f t="shared" si="1"/>
        <v>-0.29099999999999998</v>
      </c>
    </row>
    <row r="27" spans="1:7" ht="15.75" thickTop="1" x14ac:dyDescent="0.25">
      <c r="A27" s="75" t="s">
        <v>19</v>
      </c>
      <c r="B27" s="69">
        <f>DWH!AU104</f>
        <v>817</v>
      </c>
      <c r="C27" s="69">
        <f>DWH!AV104</f>
        <v>787</v>
      </c>
      <c r="D27" s="19">
        <f t="shared" si="0"/>
        <v>30</v>
      </c>
      <c r="E27" s="70">
        <f t="shared" si="1"/>
        <v>3.7999999999999999E-2</v>
      </c>
    </row>
    <row r="28" spans="1:7" x14ac:dyDescent="0.25">
      <c r="A28" s="72" t="s">
        <v>20</v>
      </c>
      <c r="B28" s="20">
        <f>DWH!AU105</f>
        <v>3506</v>
      </c>
      <c r="C28" s="20">
        <f>DWH!AV105</f>
        <v>3355</v>
      </c>
      <c r="D28" s="14">
        <f t="shared" si="0"/>
        <v>151</v>
      </c>
      <c r="E28" s="23">
        <f t="shared" si="1"/>
        <v>4.4999999999999998E-2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6125</v>
      </c>
      <c r="C35" s="14">
        <f>DWH!AV17</f>
        <v>5284</v>
      </c>
      <c r="D35" s="14">
        <f>B35-C35</f>
        <v>841</v>
      </c>
      <c r="E35" s="23">
        <f>D35/C35</f>
        <v>0.159</v>
      </c>
    </row>
    <row r="36" spans="1:7" x14ac:dyDescent="0.25">
      <c r="A36" s="10" t="s">
        <v>3</v>
      </c>
      <c r="B36" s="14">
        <f>DWH!AU18</f>
        <v>615</v>
      </c>
      <c r="C36" s="14">
        <f>DWH!AV18</f>
        <v>535</v>
      </c>
      <c r="D36" s="14">
        <f t="shared" ref="D36:D51" si="2">B36-C36</f>
        <v>80</v>
      </c>
      <c r="E36" s="23">
        <f t="shared" ref="E36:E51" si="3">D36/C36</f>
        <v>0.15</v>
      </c>
    </row>
    <row r="37" spans="1:7" x14ac:dyDescent="0.25">
      <c r="A37" s="10" t="s">
        <v>129</v>
      </c>
      <c r="B37" s="14">
        <f>DWH!AU19</f>
        <v>4022</v>
      </c>
      <c r="C37" s="14">
        <f>DWH!AV19</f>
        <v>3507</v>
      </c>
      <c r="D37" s="14">
        <f t="shared" si="2"/>
        <v>515</v>
      </c>
      <c r="E37" s="23">
        <f t="shared" si="3"/>
        <v>0.14699999999999999</v>
      </c>
    </row>
    <row r="38" spans="1:7" x14ac:dyDescent="0.25">
      <c r="A38" s="10" t="s">
        <v>130</v>
      </c>
      <c r="B38" s="14">
        <f>DWH!AU20</f>
        <v>1488</v>
      </c>
      <c r="C38" s="14">
        <f>DWH!AV20</f>
        <v>1242</v>
      </c>
      <c r="D38" s="14">
        <f t="shared" si="2"/>
        <v>246</v>
      </c>
      <c r="E38" s="23">
        <f t="shared" si="3"/>
        <v>0.19800000000000001</v>
      </c>
    </row>
    <row r="39" spans="1:7" x14ac:dyDescent="0.25">
      <c r="A39" s="10" t="s">
        <v>4</v>
      </c>
      <c r="B39" s="14">
        <f>DWH!AU21</f>
        <v>2543</v>
      </c>
      <c r="C39" s="14">
        <f>DWH!AV21</f>
        <v>2309</v>
      </c>
      <c r="D39" s="14">
        <f t="shared" si="2"/>
        <v>234</v>
      </c>
      <c r="E39" s="23">
        <f t="shared" si="3"/>
        <v>0.10100000000000001</v>
      </c>
    </row>
    <row r="40" spans="1:7" x14ac:dyDescent="0.25">
      <c r="A40" s="10" t="s">
        <v>48</v>
      </c>
      <c r="B40" s="14">
        <f>DWH!AU22</f>
        <v>2871</v>
      </c>
      <c r="C40" s="14">
        <f>DWH!AV22</f>
        <v>2498</v>
      </c>
      <c r="D40" s="14">
        <f t="shared" si="2"/>
        <v>373</v>
      </c>
      <c r="E40" s="23">
        <f t="shared" si="3"/>
        <v>0.14899999999999999</v>
      </c>
    </row>
    <row r="41" spans="1:7" x14ac:dyDescent="0.25">
      <c r="A41" s="10" t="s">
        <v>6</v>
      </c>
      <c r="B41" s="14">
        <f>DWH!AU23</f>
        <v>779</v>
      </c>
      <c r="C41" s="14">
        <f>DWH!AV23</f>
        <v>635</v>
      </c>
      <c r="D41" s="14">
        <f t="shared" si="2"/>
        <v>144</v>
      </c>
      <c r="E41" s="23">
        <f t="shared" si="3"/>
        <v>0.22700000000000001</v>
      </c>
    </row>
    <row r="42" spans="1:7" x14ac:dyDescent="0.25">
      <c r="A42" s="10" t="s">
        <v>119</v>
      </c>
      <c r="B42" s="14">
        <f>DWH!AU24</f>
        <v>130</v>
      </c>
      <c r="C42" s="14">
        <f>DWH!AV24</f>
        <v>109</v>
      </c>
      <c r="D42" s="14">
        <f t="shared" si="2"/>
        <v>21</v>
      </c>
      <c r="E42" s="23">
        <f t="shared" si="3"/>
        <v>0.193</v>
      </c>
    </row>
    <row r="43" spans="1:7" x14ac:dyDescent="0.25">
      <c r="A43" s="10" t="s">
        <v>8</v>
      </c>
      <c r="B43" s="14">
        <f>DWH!AU25</f>
        <v>2024</v>
      </c>
      <c r="C43" s="14">
        <f>DWH!AV25</f>
        <v>1548</v>
      </c>
      <c r="D43" s="14">
        <f t="shared" si="2"/>
        <v>476</v>
      </c>
      <c r="E43" s="23">
        <f t="shared" si="3"/>
        <v>0.307</v>
      </c>
    </row>
    <row r="44" spans="1:7" x14ac:dyDescent="0.25">
      <c r="A44" s="10" t="s">
        <v>9</v>
      </c>
      <c r="B44" s="14">
        <f>DWH!AU26</f>
        <v>930</v>
      </c>
      <c r="C44" s="14">
        <f>DWH!AV26</f>
        <v>614</v>
      </c>
      <c r="D44" s="14">
        <f t="shared" si="2"/>
        <v>316</v>
      </c>
      <c r="E44" s="23">
        <f t="shared" si="3"/>
        <v>0.51500000000000001</v>
      </c>
    </row>
    <row r="45" spans="1:7" x14ac:dyDescent="0.25">
      <c r="A45" s="10" t="s">
        <v>10</v>
      </c>
      <c r="B45" s="14">
        <f>DWH!AU27</f>
        <v>4137</v>
      </c>
      <c r="C45" s="14">
        <f>DWH!AV27</f>
        <v>3623</v>
      </c>
      <c r="D45" s="14">
        <f t="shared" si="2"/>
        <v>514</v>
      </c>
      <c r="E45" s="23">
        <f t="shared" si="3"/>
        <v>0.14199999999999999</v>
      </c>
    </row>
    <row r="46" spans="1:7" x14ac:dyDescent="0.25">
      <c r="A46" s="10" t="s">
        <v>11</v>
      </c>
      <c r="B46" s="14">
        <f>DWH!AU28</f>
        <v>1512</v>
      </c>
      <c r="C46" s="14">
        <f>DWH!AV28</f>
        <v>1262</v>
      </c>
      <c r="D46" s="14">
        <f t="shared" si="2"/>
        <v>250</v>
      </c>
      <c r="E46" s="23">
        <f t="shared" si="3"/>
        <v>0.19800000000000001</v>
      </c>
    </row>
    <row r="47" spans="1:7" x14ac:dyDescent="0.25">
      <c r="A47" s="72" t="s">
        <v>12</v>
      </c>
      <c r="B47" s="11">
        <f>DWH!AU64</f>
        <v>1118</v>
      </c>
      <c r="C47" s="11">
        <f>DWH!AV64</f>
        <v>1079</v>
      </c>
      <c r="D47" s="14">
        <f t="shared" si="2"/>
        <v>39</v>
      </c>
      <c r="E47" s="23">
        <f t="shared" si="3"/>
        <v>3.5999999999999997E-2</v>
      </c>
    </row>
    <row r="48" spans="1:7" ht="15.75" thickBot="1" x14ac:dyDescent="0.3">
      <c r="A48" s="72" t="s">
        <v>13</v>
      </c>
      <c r="B48" s="17">
        <f>DWH!AU65</f>
        <v>1438</v>
      </c>
      <c r="C48" s="17">
        <f>DWH!AV65</f>
        <v>1371</v>
      </c>
      <c r="D48" s="28">
        <f t="shared" si="2"/>
        <v>67</v>
      </c>
      <c r="E48" s="29">
        <f t="shared" si="3"/>
        <v>4.9000000000000002E-2</v>
      </c>
    </row>
    <row r="49" spans="1:7" ht="16.5" thickTop="1" thickBot="1" x14ac:dyDescent="0.3">
      <c r="A49" s="76" t="s">
        <v>17</v>
      </c>
      <c r="B49" s="22">
        <f>DWH!AT74</f>
        <v>203</v>
      </c>
      <c r="C49" s="22">
        <f>DWH!AU74</f>
        <v>159</v>
      </c>
      <c r="D49" s="22">
        <f t="shared" si="2"/>
        <v>44</v>
      </c>
      <c r="E49" s="24">
        <f t="shared" si="3"/>
        <v>0.27700000000000002</v>
      </c>
    </row>
    <row r="50" spans="1:7" ht="15.75" thickTop="1" x14ac:dyDescent="0.25">
      <c r="A50" s="72" t="s">
        <v>19</v>
      </c>
      <c r="B50" s="20">
        <f>DWH!AU106</f>
        <v>466</v>
      </c>
      <c r="C50" s="20">
        <f>DWH!AV106</f>
        <v>417</v>
      </c>
      <c r="D50" s="14">
        <f t="shared" si="2"/>
        <v>49</v>
      </c>
      <c r="E50" s="23">
        <f t="shared" si="3"/>
        <v>0.11799999999999999</v>
      </c>
    </row>
    <row r="51" spans="1:7" x14ac:dyDescent="0.25">
      <c r="A51" s="72" t="s">
        <v>20</v>
      </c>
      <c r="B51" s="12">
        <f>DWH!AU107</f>
        <v>1894</v>
      </c>
      <c r="C51" s="12">
        <f>DWH!AV107</f>
        <v>1762</v>
      </c>
      <c r="D51" s="14">
        <f t="shared" si="2"/>
        <v>132</v>
      </c>
      <c r="E51" s="23">
        <f t="shared" si="3"/>
        <v>7.4999999999999997E-2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6458</v>
      </c>
      <c r="C57" s="14">
        <f>DWH!AV29</f>
        <v>5783</v>
      </c>
      <c r="D57" s="14">
        <f>B57-C57</f>
        <v>675</v>
      </c>
      <c r="E57" s="23">
        <f>D57/C57</f>
        <v>0.11700000000000001</v>
      </c>
    </row>
    <row r="58" spans="1:7" x14ac:dyDescent="0.25">
      <c r="A58" s="10" t="s">
        <v>3</v>
      </c>
      <c r="B58" s="14">
        <f>DWH!AU30</f>
        <v>753</v>
      </c>
      <c r="C58" s="14">
        <f>DWH!AV30</f>
        <v>674</v>
      </c>
      <c r="D58" s="14">
        <f t="shared" ref="D58:D73" si="4">B58-C58</f>
        <v>79</v>
      </c>
      <c r="E58" s="23">
        <f t="shared" ref="E58:E73" si="5">D58/C58</f>
        <v>0.11700000000000001</v>
      </c>
    </row>
    <row r="59" spans="1:7" x14ac:dyDescent="0.25">
      <c r="A59" s="10" t="s">
        <v>129</v>
      </c>
      <c r="B59" s="14">
        <f>DWH!AU31</f>
        <v>3869</v>
      </c>
      <c r="C59" s="14">
        <f>DWH!AV31</f>
        <v>3403</v>
      </c>
      <c r="D59" s="14">
        <f t="shared" si="4"/>
        <v>466</v>
      </c>
      <c r="E59" s="23">
        <f t="shared" si="5"/>
        <v>0.13700000000000001</v>
      </c>
    </row>
    <row r="60" spans="1:7" x14ac:dyDescent="0.25">
      <c r="A60" s="10" t="s">
        <v>130</v>
      </c>
      <c r="B60" s="14">
        <f>DWH!AU32</f>
        <v>1836</v>
      </c>
      <c r="C60" s="14">
        <f>DWH!AV32</f>
        <v>1706</v>
      </c>
      <c r="D60" s="14">
        <f t="shared" si="4"/>
        <v>130</v>
      </c>
      <c r="E60" s="23">
        <f t="shared" si="5"/>
        <v>7.5999999999999998E-2</v>
      </c>
    </row>
    <row r="61" spans="1:7" x14ac:dyDescent="0.25">
      <c r="A61" s="10" t="s">
        <v>4</v>
      </c>
      <c r="B61" s="14">
        <f>DWH!AU33</f>
        <v>2803</v>
      </c>
      <c r="C61" s="14">
        <f>DWH!AV33</f>
        <v>2573</v>
      </c>
      <c r="D61" s="14">
        <f t="shared" si="4"/>
        <v>230</v>
      </c>
      <c r="E61" s="23">
        <f t="shared" si="5"/>
        <v>8.8999999999999996E-2</v>
      </c>
    </row>
    <row r="62" spans="1:7" x14ac:dyDescent="0.25">
      <c r="A62" s="10" t="s">
        <v>5</v>
      </c>
      <c r="B62" s="14">
        <f>DWH!AU34</f>
        <v>2606</v>
      </c>
      <c r="C62" s="14">
        <f>DWH!AV34</f>
        <v>2336</v>
      </c>
      <c r="D62" s="14">
        <f t="shared" si="4"/>
        <v>270</v>
      </c>
      <c r="E62" s="23">
        <f t="shared" si="5"/>
        <v>0.11600000000000001</v>
      </c>
    </row>
    <row r="63" spans="1:7" x14ac:dyDescent="0.25">
      <c r="A63" s="10" t="s">
        <v>6</v>
      </c>
      <c r="B63" s="14">
        <f>DWH!AU35</f>
        <v>806</v>
      </c>
      <c r="C63" s="14">
        <f>DWH!AV35</f>
        <v>710</v>
      </c>
      <c r="D63" s="14">
        <f t="shared" si="4"/>
        <v>96</v>
      </c>
      <c r="E63" s="23">
        <f t="shared" si="5"/>
        <v>0.13500000000000001</v>
      </c>
    </row>
    <row r="64" spans="1:7" x14ac:dyDescent="0.25">
      <c r="A64" s="10" t="s">
        <v>119</v>
      </c>
      <c r="B64" s="14">
        <f>DWH!AU36</f>
        <v>133</v>
      </c>
      <c r="C64" s="14">
        <f>DWH!AV36</f>
        <v>107</v>
      </c>
      <c r="D64" s="14">
        <f t="shared" si="4"/>
        <v>26</v>
      </c>
      <c r="E64" s="23">
        <f t="shared" si="5"/>
        <v>0.24299999999999999</v>
      </c>
    </row>
    <row r="65" spans="1:5" x14ac:dyDescent="0.25">
      <c r="A65" s="10" t="s">
        <v>8</v>
      </c>
      <c r="B65" s="14">
        <f>DWH!AU37</f>
        <v>2522</v>
      </c>
      <c r="C65" s="14">
        <f>DWH!AV37</f>
        <v>2002</v>
      </c>
      <c r="D65" s="14">
        <f t="shared" si="4"/>
        <v>520</v>
      </c>
      <c r="E65" s="23">
        <f t="shared" si="5"/>
        <v>0.26</v>
      </c>
    </row>
    <row r="66" spans="1:5" x14ac:dyDescent="0.25">
      <c r="A66" s="10" t="s">
        <v>9</v>
      </c>
      <c r="B66" s="14">
        <f>DWH!AU38</f>
        <v>1365</v>
      </c>
      <c r="C66" s="14">
        <f>DWH!AV38</f>
        <v>953</v>
      </c>
      <c r="D66" s="14">
        <f t="shared" si="4"/>
        <v>412</v>
      </c>
      <c r="E66" s="23">
        <f t="shared" si="5"/>
        <v>0.432</v>
      </c>
    </row>
    <row r="67" spans="1:5" x14ac:dyDescent="0.25">
      <c r="A67" s="10" t="s">
        <v>10</v>
      </c>
      <c r="B67" s="14">
        <f>DWH!AU39</f>
        <v>3969</v>
      </c>
      <c r="C67" s="14">
        <f>DWH!AV39</f>
        <v>3516</v>
      </c>
      <c r="D67" s="14">
        <f t="shared" si="4"/>
        <v>453</v>
      </c>
      <c r="E67" s="23">
        <f t="shared" si="5"/>
        <v>0.129</v>
      </c>
    </row>
    <row r="68" spans="1:5" x14ac:dyDescent="0.25">
      <c r="A68" s="10" t="s">
        <v>11</v>
      </c>
      <c r="B68" s="14">
        <f>DWH!AU40</f>
        <v>1475</v>
      </c>
      <c r="C68" s="14">
        <f>DWH!AV40</f>
        <v>1297</v>
      </c>
      <c r="D68" s="14">
        <f t="shared" si="4"/>
        <v>178</v>
      </c>
      <c r="E68" s="23">
        <f t="shared" si="5"/>
        <v>0.13700000000000001</v>
      </c>
    </row>
    <row r="69" spans="1:5" x14ac:dyDescent="0.25">
      <c r="A69" s="72" t="s">
        <v>12</v>
      </c>
      <c r="B69" s="11">
        <f>DWH!AU66</f>
        <v>1203</v>
      </c>
      <c r="C69" s="11">
        <f>DWH!AV66</f>
        <v>1210</v>
      </c>
      <c r="D69" s="14">
        <f t="shared" si="4"/>
        <v>-7</v>
      </c>
      <c r="E69" s="23">
        <f t="shared" si="5"/>
        <v>-6.0000000000000001E-3</v>
      </c>
    </row>
    <row r="70" spans="1:5" ht="15.75" thickBot="1" x14ac:dyDescent="0.3">
      <c r="A70" s="72" t="s">
        <v>13</v>
      </c>
      <c r="B70" s="11">
        <f>DWH!AU67</f>
        <v>1318</v>
      </c>
      <c r="C70" s="11">
        <f>DWH!AV67</f>
        <v>1234</v>
      </c>
      <c r="D70" s="28">
        <f t="shared" si="4"/>
        <v>84</v>
      </c>
      <c r="E70" s="29">
        <f t="shared" si="5"/>
        <v>6.8000000000000005E-2</v>
      </c>
    </row>
    <row r="71" spans="1:5" ht="16.5" thickTop="1" thickBot="1" x14ac:dyDescent="0.3">
      <c r="A71" s="76" t="s">
        <v>17</v>
      </c>
      <c r="B71" s="22">
        <f>DWH!AT75</f>
        <v>291</v>
      </c>
      <c r="C71" s="22">
        <f>DWH!AU75</f>
        <v>242</v>
      </c>
      <c r="D71" s="22">
        <f t="shared" si="4"/>
        <v>49</v>
      </c>
      <c r="E71" s="24">
        <f t="shared" si="5"/>
        <v>0.20200000000000001</v>
      </c>
    </row>
    <row r="72" spans="1:5" ht="15.75" thickTop="1" x14ac:dyDescent="0.25">
      <c r="A72" s="72" t="s">
        <v>19</v>
      </c>
      <c r="B72" s="12">
        <f>DWH!AU108</f>
        <v>351</v>
      </c>
      <c r="C72" s="12">
        <f>DWH!AV108</f>
        <v>370</v>
      </c>
      <c r="D72" s="14">
        <f t="shared" si="4"/>
        <v>-19</v>
      </c>
      <c r="E72" s="23">
        <f t="shared" si="5"/>
        <v>-5.0999999999999997E-2</v>
      </c>
    </row>
    <row r="73" spans="1:5" x14ac:dyDescent="0.25">
      <c r="A73" s="72" t="s">
        <v>20</v>
      </c>
      <c r="B73" s="12">
        <f>DWH!AU109</f>
        <v>1612</v>
      </c>
      <c r="C73" s="12">
        <f>DWH!AV109</f>
        <v>1593</v>
      </c>
      <c r="D73" s="14">
        <f t="shared" si="4"/>
        <v>19</v>
      </c>
      <c r="E73" s="23">
        <f t="shared" si="5"/>
        <v>1.2E-2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6379</v>
      </c>
      <c r="C8" s="14">
        <f>DWH!AX5</f>
        <v>6100</v>
      </c>
      <c r="D8" s="14">
        <f>B8-C8</f>
        <v>279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DWH!AW6</f>
        <v>649</v>
      </c>
      <c r="C9" s="14">
        <f>DWH!AX6</f>
        <v>650</v>
      </c>
      <c r="D9" s="14">
        <f t="shared" ref="D9:D28" si="0">B9-C9</f>
        <v>-1</v>
      </c>
      <c r="E9" s="23">
        <f t="shared" ref="E9:E28" si="1">D9/C9</f>
        <v>-2E-3</v>
      </c>
      <c r="F9" s="1"/>
      <c r="G9" s="1"/>
    </row>
    <row r="10" spans="1:7" x14ac:dyDescent="0.25">
      <c r="A10" s="10" t="s">
        <v>129</v>
      </c>
      <c r="B10" s="14">
        <f>DWH!AW7</f>
        <v>4034</v>
      </c>
      <c r="C10" s="14">
        <f>DWH!AX7</f>
        <v>3918</v>
      </c>
      <c r="D10" s="14">
        <f t="shared" si="0"/>
        <v>116</v>
      </c>
      <c r="E10" s="23">
        <f t="shared" si="1"/>
        <v>0.03</v>
      </c>
      <c r="F10" s="1"/>
      <c r="G10" s="1"/>
    </row>
    <row r="11" spans="1:7" x14ac:dyDescent="0.25">
      <c r="A11" s="10" t="s">
        <v>130</v>
      </c>
      <c r="B11" s="14">
        <f>DWH!AW8</f>
        <v>1696</v>
      </c>
      <c r="C11" s="14">
        <f>DWH!AX8</f>
        <v>1532</v>
      </c>
      <c r="D11" s="14">
        <f t="shared" si="0"/>
        <v>164</v>
      </c>
      <c r="E11" s="23">
        <f t="shared" si="1"/>
        <v>0.107</v>
      </c>
      <c r="F11" s="1"/>
      <c r="G11" s="1"/>
    </row>
    <row r="12" spans="1:7" x14ac:dyDescent="0.25">
      <c r="A12" s="10" t="s">
        <v>4</v>
      </c>
      <c r="B12" s="14">
        <f>DWH!AW9</f>
        <v>2790</v>
      </c>
      <c r="C12" s="14">
        <f>DWH!AX9</f>
        <v>2739</v>
      </c>
      <c r="D12" s="14">
        <f t="shared" si="0"/>
        <v>51</v>
      </c>
      <c r="E12" s="23">
        <f t="shared" si="1"/>
        <v>1.9E-2</v>
      </c>
      <c r="F12" s="1"/>
      <c r="G12" s="1"/>
    </row>
    <row r="13" spans="1:7" x14ac:dyDescent="0.25">
      <c r="A13" s="10" t="s">
        <v>5</v>
      </c>
      <c r="B13" s="14">
        <f>DWH!AW10</f>
        <v>2936</v>
      </c>
      <c r="C13" s="14">
        <f>DWH!AX10</f>
        <v>2796</v>
      </c>
      <c r="D13" s="14">
        <f t="shared" si="0"/>
        <v>140</v>
      </c>
      <c r="E13" s="23">
        <f t="shared" si="1"/>
        <v>0.05</v>
      </c>
      <c r="F13" s="1"/>
      <c r="G13" s="1"/>
    </row>
    <row r="14" spans="1:7" x14ac:dyDescent="0.25">
      <c r="A14" s="10" t="s">
        <v>6</v>
      </c>
      <c r="B14" s="14">
        <f>DWH!AW11</f>
        <v>1001</v>
      </c>
      <c r="C14" s="14">
        <f>DWH!AX11</f>
        <v>843</v>
      </c>
      <c r="D14" s="14">
        <f t="shared" si="0"/>
        <v>158</v>
      </c>
      <c r="E14" s="23">
        <f t="shared" si="1"/>
        <v>0.187</v>
      </c>
      <c r="F14" s="1"/>
      <c r="G14" s="1"/>
    </row>
    <row r="15" spans="1:7" x14ac:dyDescent="0.25">
      <c r="A15" s="10" t="s">
        <v>119</v>
      </c>
      <c r="B15" s="14">
        <f>DWH!AW12</f>
        <v>135</v>
      </c>
      <c r="C15" s="14">
        <f>DWH!AX12</f>
        <v>142</v>
      </c>
      <c r="D15" s="14">
        <f t="shared" si="0"/>
        <v>-7</v>
      </c>
      <c r="E15" s="23">
        <f t="shared" si="1"/>
        <v>-4.9000000000000002E-2</v>
      </c>
      <c r="F15" s="1"/>
      <c r="G15" s="1"/>
    </row>
    <row r="16" spans="1:7" x14ac:dyDescent="0.25">
      <c r="A16" s="10" t="s">
        <v>8</v>
      </c>
      <c r="B16" s="14">
        <f>DWH!AW13</f>
        <v>2468</v>
      </c>
      <c r="C16" s="14">
        <f>DWH!AX13</f>
        <v>2161</v>
      </c>
      <c r="D16" s="14">
        <f t="shared" si="0"/>
        <v>307</v>
      </c>
      <c r="E16" s="23">
        <f t="shared" si="1"/>
        <v>0.14199999999999999</v>
      </c>
      <c r="F16" s="1"/>
      <c r="G16" s="1"/>
    </row>
    <row r="17" spans="1:7" x14ac:dyDescent="0.25">
      <c r="A17" s="10" t="s">
        <v>9</v>
      </c>
      <c r="B17" s="14">
        <f>DWH!AW14</f>
        <v>1296</v>
      </c>
      <c r="C17" s="14">
        <f>DWH!AX14</f>
        <v>1071</v>
      </c>
      <c r="D17" s="14">
        <f t="shared" si="0"/>
        <v>225</v>
      </c>
      <c r="E17" s="23">
        <f t="shared" si="1"/>
        <v>0.21</v>
      </c>
      <c r="F17" s="1"/>
      <c r="G17" s="1"/>
    </row>
    <row r="18" spans="1:7" x14ac:dyDescent="0.25">
      <c r="A18" s="10" t="s">
        <v>10</v>
      </c>
      <c r="B18" s="14">
        <f>DWH!AW15</f>
        <v>4190</v>
      </c>
      <c r="C18" s="14">
        <f>DWH!AX15</f>
        <v>4027</v>
      </c>
      <c r="D18" s="14">
        <f t="shared" si="0"/>
        <v>163</v>
      </c>
      <c r="E18" s="23">
        <f t="shared" si="1"/>
        <v>0.04</v>
      </c>
      <c r="F18" s="1"/>
      <c r="G18" s="1"/>
    </row>
    <row r="19" spans="1:7" x14ac:dyDescent="0.25">
      <c r="A19" s="10" t="s">
        <v>11</v>
      </c>
      <c r="B19" s="14">
        <f>DWH!AW16</f>
        <v>1430</v>
      </c>
      <c r="C19" s="14">
        <f>DWH!AX16</f>
        <v>1323</v>
      </c>
      <c r="D19" s="14">
        <f t="shared" si="0"/>
        <v>107</v>
      </c>
      <c r="E19" s="23">
        <f t="shared" si="1"/>
        <v>8.1000000000000003E-2</v>
      </c>
      <c r="F19" s="1"/>
      <c r="G19" s="1"/>
    </row>
    <row r="20" spans="1:7" x14ac:dyDescent="0.25">
      <c r="A20" s="72" t="s">
        <v>12</v>
      </c>
      <c r="B20" s="11">
        <f>DWH!AW62</f>
        <v>1151</v>
      </c>
      <c r="C20" s="11">
        <f>DWH!AX62</f>
        <v>1242</v>
      </c>
      <c r="D20" s="14">
        <f t="shared" si="0"/>
        <v>-91</v>
      </c>
      <c r="E20" s="23">
        <f t="shared" si="1"/>
        <v>-7.2999999999999995E-2</v>
      </c>
      <c r="F20" s="1"/>
      <c r="G20" s="1"/>
    </row>
    <row r="21" spans="1:7" ht="15.75" thickBot="1" x14ac:dyDescent="0.3">
      <c r="A21" s="73" t="s">
        <v>13</v>
      </c>
      <c r="B21" s="17">
        <f>DWH!AW63</f>
        <v>1457</v>
      </c>
      <c r="C21" s="17">
        <f>DWH!AX63</f>
        <v>1504</v>
      </c>
      <c r="D21" s="28">
        <f t="shared" si="0"/>
        <v>-47</v>
      </c>
      <c r="E21" s="29">
        <f t="shared" si="1"/>
        <v>-3.1E-2</v>
      </c>
      <c r="F21" s="1"/>
      <c r="G21" s="1"/>
    </row>
    <row r="22" spans="1:7" ht="15.75" thickTop="1" x14ac:dyDescent="0.25">
      <c r="A22" s="71" t="s">
        <v>92</v>
      </c>
      <c r="B22" s="19">
        <f>DWH!AV89</f>
        <v>992</v>
      </c>
      <c r="C22" s="19">
        <f>DWH!AW89</f>
        <v>1294</v>
      </c>
      <c r="D22" s="19">
        <f t="shared" si="0"/>
        <v>-302</v>
      </c>
      <c r="E22" s="70">
        <f t="shared" si="1"/>
        <v>-0.23300000000000001</v>
      </c>
      <c r="F22" s="1"/>
      <c r="G22" s="1"/>
    </row>
    <row r="23" spans="1:7" x14ac:dyDescent="0.25">
      <c r="A23" s="72" t="s">
        <v>15</v>
      </c>
      <c r="B23" s="11">
        <f>DWH!AV96</f>
        <v>558</v>
      </c>
      <c r="C23" s="11">
        <f>DWH!AW96</f>
        <v>542</v>
      </c>
      <c r="D23" s="14">
        <f t="shared" si="0"/>
        <v>16</v>
      </c>
      <c r="E23" s="23">
        <f t="shared" si="1"/>
        <v>0.03</v>
      </c>
      <c r="F23" s="1"/>
      <c r="G23" s="1"/>
    </row>
    <row r="24" spans="1:7" ht="15.75" thickBot="1" x14ac:dyDescent="0.3">
      <c r="A24" s="73" t="s">
        <v>16</v>
      </c>
      <c r="B24" s="17">
        <f>DWH!AV97</f>
        <v>619</v>
      </c>
      <c r="C24" s="17">
        <f>DWH!AW97</f>
        <v>510</v>
      </c>
      <c r="D24" s="28">
        <f t="shared" si="0"/>
        <v>109</v>
      </c>
      <c r="E24" s="29">
        <f t="shared" si="1"/>
        <v>0.214</v>
      </c>
      <c r="F24" s="1"/>
      <c r="G24" s="1"/>
    </row>
    <row r="25" spans="1:7" ht="15.75" thickTop="1" x14ac:dyDescent="0.25">
      <c r="A25" s="71" t="s">
        <v>17</v>
      </c>
      <c r="B25" s="19">
        <f>DWH!AV73</f>
        <v>238</v>
      </c>
      <c r="C25" s="19">
        <f>DWH!AW73</f>
        <v>205</v>
      </c>
      <c r="D25" s="19">
        <f t="shared" si="0"/>
        <v>33</v>
      </c>
      <c r="E25" s="70">
        <f t="shared" si="1"/>
        <v>0.161</v>
      </c>
    </row>
    <row r="26" spans="1:7" ht="15.75" thickBot="1" x14ac:dyDescent="0.3">
      <c r="A26" s="74" t="s">
        <v>18</v>
      </c>
      <c r="B26" s="17">
        <f>DWH!AV82</f>
        <v>16</v>
      </c>
      <c r="C26" s="17">
        <f>DWH!AW82</f>
        <v>61</v>
      </c>
      <c r="D26" s="28">
        <f t="shared" si="0"/>
        <v>-45</v>
      </c>
      <c r="E26" s="29">
        <f t="shared" si="1"/>
        <v>-0.73799999999999999</v>
      </c>
    </row>
    <row r="27" spans="1:7" ht="15.75" thickTop="1" x14ac:dyDescent="0.25">
      <c r="A27" s="75" t="s">
        <v>19</v>
      </c>
      <c r="B27" s="69">
        <f>DWH!AW104</f>
        <v>355</v>
      </c>
      <c r="C27" s="69">
        <f>DWH!AX104</f>
        <v>365</v>
      </c>
      <c r="D27" s="19">
        <f t="shared" si="0"/>
        <v>-10</v>
      </c>
      <c r="E27" s="70">
        <f t="shared" si="1"/>
        <v>-2.7E-2</v>
      </c>
    </row>
    <row r="28" spans="1:7" x14ac:dyDescent="0.25">
      <c r="A28" s="72" t="s">
        <v>20</v>
      </c>
      <c r="B28" s="20">
        <f>DWH!AW105</f>
        <v>1566</v>
      </c>
      <c r="C28" s="20">
        <f>DWH!AX105</f>
        <v>1605</v>
      </c>
      <c r="D28" s="14">
        <f t="shared" si="0"/>
        <v>-39</v>
      </c>
      <c r="E28" s="23">
        <f t="shared" si="1"/>
        <v>-2.4E-2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3005</v>
      </c>
      <c r="C35" s="14">
        <f>DWH!AX17</f>
        <v>2846</v>
      </c>
      <c r="D35" s="14">
        <f>B35-C35</f>
        <v>159</v>
      </c>
      <c r="E35" s="23">
        <f>D35/C35</f>
        <v>5.6000000000000001E-2</v>
      </c>
    </row>
    <row r="36" spans="1:7" x14ac:dyDescent="0.25">
      <c r="A36" s="10" t="s">
        <v>3</v>
      </c>
      <c r="B36" s="14">
        <f>DWH!AW18</f>
        <v>282</v>
      </c>
      <c r="C36" s="14">
        <f>DWH!AX18</f>
        <v>295</v>
      </c>
      <c r="D36" s="14">
        <f t="shared" ref="D36:D51" si="2">B36-C36</f>
        <v>-13</v>
      </c>
      <c r="E36" s="23">
        <f t="shared" ref="E36:E51" si="3">D36/C36</f>
        <v>-4.3999999999999997E-2</v>
      </c>
    </row>
    <row r="37" spans="1:7" x14ac:dyDescent="0.25">
      <c r="A37" s="10" t="s">
        <v>129</v>
      </c>
      <c r="B37" s="14">
        <f>DWH!AW19</f>
        <v>2023</v>
      </c>
      <c r="C37" s="14">
        <f>DWH!AX19</f>
        <v>1937</v>
      </c>
      <c r="D37" s="14">
        <f t="shared" si="2"/>
        <v>86</v>
      </c>
      <c r="E37" s="23">
        <f t="shared" si="3"/>
        <v>4.3999999999999997E-2</v>
      </c>
    </row>
    <row r="38" spans="1:7" x14ac:dyDescent="0.25">
      <c r="A38" s="10" t="s">
        <v>130</v>
      </c>
      <c r="B38" s="14">
        <f>DWH!AW20</f>
        <v>700</v>
      </c>
      <c r="C38" s="14">
        <f>DWH!AX20</f>
        <v>614</v>
      </c>
      <c r="D38" s="14">
        <f t="shared" si="2"/>
        <v>86</v>
      </c>
      <c r="E38" s="23">
        <f t="shared" si="3"/>
        <v>0.14000000000000001</v>
      </c>
    </row>
    <row r="39" spans="1:7" x14ac:dyDescent="0.25">
      <c r="A39" s="10" t="s">
        <v>4</v>
      </c>
      <c r="B39" s="14">
        <f>DWH!AW21</f>
        <v>1308</v>
      </c>
      <c r="C39" s="14">
        <f>DWH!AX21</f>
        <v>1266</v>
      </c>
      <c r="D39" s="14">
        <f t="shared" si="2"/>
        <v>42</v>
      </c>
      <c r="E39" s="23">
        <f t="shared" si="3"/>
        <v>3.3000000000000002E-2</v>
      </c>
    </row>
    <row r="40" spans="1:7" x14ac:dyDescent="0.25">
      <c r="A40" s="10" t="s">
        <v>48</v>
      </c>
      <c r="B40" s="14">
        <f>DWH!AW22</f>
        <v>1486</v>
      </c>
      <c r="C40" s="14">
        <f>DWH!AX22</f>
        <v>1369</v>
      </c>
      <c r="D40" s="14">
        <f t="shared" si="2"/>
        <v>117</v>
      </c>
      <c r="E40" s="23">
        <f t="shared" si="3"/>
        <v>8.5000000000000006E-2</v>
      </c>
    </row>
    <row r="41" spans="1:7" x14ac:dyDescent="0.25">
      <c r="A41" s="10" t="s">
        <v>6</v>
      </c>
      <c r="B41" s="14">
        <f>DWH!AW23</f>
        <v>467</v>
      </c>
      <c r="C41" s="14">
        <f>DWH!AX23</f>
        <v>401</v>
      </c>
      <c r="D41" s="14">
        <f t="shared" si="2"/>
        <v>66</v>
      </c>
      <c r="E41" s="23">
        <f t="shared" si="3"/>
        <v>0.16500000000000001</v>
      </c>
    </row>
    <row r="42" spans="1:7" x14ac:dyDescent="0.25">
      <c r="A42" s="10" t="s">
        <v>119</v>
      </c>
      <c r="B42" s="14">
        <f>DWH!AW24</f>
        <v>45</v>
      </c>
      <c r="C42" s="14">
        <f>DWH!AX24</f>
        <v>46</v>
      </c>
      <c r="D42" s="14">
        <f t="shared" si="2"/>
        <v>-1</v>
      </c>
      <c r="E42" s="23">
        <f t="shared" si="3"/>
        <v>-2.1999999999999999E-2</v>
      </c>
    </row>
    <row r="43" spans="1:7" x14ac:dyDescent="0.25">
      <c r="A43" s="10" t="s">
        <v>8</v>
      </c>
      <c r="B43" s="14">
        <f>DWH!AW25</f>
        <v>1097</v>
      </c>
      <c r="C43" s="14">
        <f>DWH!AX25</f>
        <v>958</v>
      </c>
      <c r="D43" s="14">
        <f t="shared" si="2"/>
        <v>139</v>
      </c>
      <c r="E43" s="23">
        <f t="shared" si="3"/>
        <v>0.14499999999999999</v>
      </c>
    </row>
    <row r="44" spans="1:7" x14ac:dyDescent="0.25">
      <c r="A44" s="10" t="s">
        <v>9</v>
      </c>
      <c r="B44" s="14">
        <f>DWH!AW26</f>
        <v>544</v>
      </c>
      <c r="C44" s="14">
        <f>DWH!AX26</f>
        <v>432</v>
      </c>
      <c r="D44" s="14">
        <f t="shared" si="2"/>
        <v>112</v>
      </c>
      <c r="E44" s="23">
        <f t="shared" si="3"/>
        <v>0.25900000000000001</v>
      </c>
    </row>
    <row r="45" spans="1:7" x14ac:dyDescent="0.25">
      <c r="A45" s="10" t="s">
        <v>10</v>
      </c>
      <c r="B45" s="14">
        <f>DWH!AW27</f>
        <v>2073</v>
      </c>
      <c r="C45" s="14">
        <f>DWH!AX27</f>
        <v>1961</v>
      </c>
      <c r="D45" s="14">
        <f t="shared" si="2"/>
        <v>112</v>
      </c>
      <c r="E45" s="23">
        <f t="shared" si="3"/>
        <v>5.7000000000000002E-2</v>
      </c>
    </row>
    <row r="46" spans="1:7" x14ac:dyDescent="0.25">
      <c r="A46" s="10" t="s">
        <v>11</v>
      </c>
      <c r="B46" s="14">
        <f>DWH!AW28</f>
        <v>706</v>
      </c>
      <c r="C46" s="14">
        <f>DWH!AX28</f>
        <v>639</v>
      </c>
      <c r="D46" s="14">
        <f t="shared" si="2"/>
        <v>67</v>
      </c>
      <c r="E46" s="23">
        <f t="shared" si="3"/>
        <v>0.105</v>
      </c>
    </row>
    <row r="47" spans="1:7" x14ac:dyDescent="0.25">
      <c r="A47" s="72" t="s">
        <v>12</v>
      </c>
      <c r="B47" s="11">
        <f>DWH!AW64</f>
        <v>518</v>
      </c>
      <c r="C47" s="11">
        <f>DWH!AX64</f>
        <v>537</v>
      </c>
      <c r="D47" s="14">
        <f t="shared" si="2"/>
        <v>-19</v>
      </c>
      <c r="E47" s="23">
        <f t="shared" si="3"/>
        <v>-3.5000000000000003E-2</v>
      </c>
    </row>
    <row r="48" spans="1:7" ht="15.75" thickBot="1" x14ac:dyDescent="0.3">
      <c r="A48" s="72" t="s">
        <v>13</v>
      </c>
      <c r="B48" s="17">
        <f>DWH!AW65</f>
        <v>715</v>
      </c>
      <c r="C48" s="17">
        <f>DWH!AX65</f>
        <v>737</v>
      </c>
      <c r="D48" s="28">
        <f t="shared" si="2"/>
        <v>-22</v>
      </c>
      <c r="E48" s="29">
        <f t="shared" si="3"/>
        <v>-0.03</v>
      </c>
    </row>
    <row r="49" spans="1:7" ht="16.5" thickTop="1" thickBot="1" x14ac:dyDescent="0.3">
      <c r="A49" s="76" t="s">
        <v>17</v>
      </c>
      <c r="B49" s="22">
        <f>DWH!AV74</f>
        <v>82</v>
      </c>
      <c r="C49" s="22">
        <f>DWH!AW74</f>
        <v>90</v>
      </c>
      <c r="D49" s="22">
        <f t="shared" si="2"/>
        <v>-8</v>
      </c>
      <c r="E49" s="24">
        <f t="shared" si="3"/>
        <v>-8.8999999999999996E-2</v>
      </c>
    </row>
    <row r="50" spans="1:7" ht="15.75" thickTop="1" x14ac:dyDescent="0.25">
      <c r="A50" s="72" t="s">
        <v>19</v>
      </c>
      <c r="B50" s="20">
        <f>DWH!AW106</f>
        <v>189</v>
      </c>
      <c r="C50" s="20">
        <f>DWH!AX106</f>
        <v>191</v>
      </c>
      <c r="D50" s="14">
        <f t="shared" si="2"/>
        <v>-2</v>
      </c>
      <c r="E50" s="23">
        <f t="shared" si="3"/>
        <v>-0.01</v>
      </c>
    </row>
    <row r="51" spans="1:7" x14ac:dyDescent="0.25">
      <c r="A51" s="72" t="s">
        <v>20</v>
      </c>
      <c r="B51" s="12">
        <f>DWH!AW107</f>
        <v>817</v>
      </c>
      <c r="C51" s="12">
        <f>DWH!AX107</f>
        <v>824</v>
      </c>
      <c r="D51" s="14">
        <f t="shared" si="2"/>
        <v>-7</v>
      </c>
      <c r="E51" s="23">
        <f t="shared" si="3"/>
        <v>-8.0000000000000002E-3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3374</v>
      </c>
      <c r="C57" s="14">
        <f>DWH!AX29</f>
        <v>3254</v>
      </c>
      <c r="D57" s="14">
        <f>B57-C57</f>
        <v>120</v>
      </c>
      <c r="E57" s="23">
        <f>D57/C57</f>
        <v>3.6999999999999998E-2</v>
      </c>
    </row>
    <row r="58" spans="1:7" x14ac:dyDescent="0.25">
      <c r="A58" s="10" t="s">
        <v>3</v>
      </c>
      <c r="B58" s="14">
        <f>DWH!AW30</f>
        <v>367</v>
      </c>
      <c r="C58" s="14">
        <f>DWH!AX30</f>
        <v>355</v>
      </c>
      <c r="D58" s="14">
        <f t="shared" ref="D58:D73" si="4">B58-C58</f>
        <v>12</v>
      </c>
      <c r="E58" s="23">
        <f t="shared" ref="E58:E73" si="5">D58/C58</f>
        <v>3.4000000000000002E-2</v>
      </c>
    </row>
    <row r="59" spans="1:7" x14ac:dyDescent="0.25">
      <c r="A59" s="10" t="s">
        <v>129</v>
      </c>
      <c r="B59" s="14">
        <f>DWH!AW31</f>
        <v>2011</v>
      </c>
      <c r="C59" s="14">
        <f>DWH!AX31</f>
        <v>1981</v>
      </c>
      <c r="D59" s="14">
        <f t="shared" si="4"/>
        <v>30</v>
      </c>
      <c r="E59" s="23">
        <f t="shared" si="5"/>
        <v>1.4999999999999999E-2</v>
      </c>
    </row>
    <row r="60" spans="1:7" x14ac:dyDescent="0.25">
      <c r="A60" s="10" t="s">
        <v>130</v>
      </c>
      <c r="B60" s="14">
        <f>DWH!AW32</f>
        <v>996</v>
      </c>
      <c r="C60" s="14">
        <f>DWH!AX32</f>
        <v>918</v>
      </c>
      <c r="D60" s="14">
        <f t="shared" si="4"/>
        <v>78</v>
      </c>
      <c r="E60" s="23">
        <f t="shared" si="5"/>
        <v>8.5000000000000006E-2</v>
      </c>
    </row>
    <row r="61" spans="1:7" x14ac:dyDescent="0.25">
      <c r="A61" s="10" t="s">
        <v>4</v>
      </c>
      <c r="B61" s="14">
        <f>DWH!AW33</f>
        <v>1482</v>
      </c>
      <c r="C61" s="14">
        <f>DWH!AX33</f>
        <v>1473</v>
      </c>
      <c r="D61" s="14">
        <f t="shared" si="4"/>
        <v>9</v>
      </c>
      <c r="E61" s="23">
        <f t="shared" si="5"/>
        <v>6.0000000000000001E-3</v>
      </c>
    </row>
    <row r="62" spans="1:7" x14ac:dyDescent="0.25">
      <c r="A62" s="10" t="s">
        <v>5</v>
      </c>
      <c r="B62" s="14">
        <f>DWH!AW34</f>
        <v>1450</v>
      </c>
      <c r="C62" s="14">
        <f>DWH!AX34</f>
        <v>1427</v>
      </c>
      <c r="D62" s="14">
        <f t="shared" si="4"/>
        <v>23</v>
      </c>
      <c r="E62" s="23">
        <f t="shared" si="5"/>
        <v>1.6E-2</v>
      </c>
    </row>
    <row r="63" spans="1:7" x14ac:dyDescent="0.25">
      <c r="A63" s="10" t="s">
        <v>6</v>
      </c>
      <c r="B63" s="14">
        <f>DWH!AW35</f>
        <v>534</v>
      </c>
      <c r="C63" s="14">
        <f>DWH!AX35</f>
        <v>442</v>
      </c>
      <c r="D63" s="14">
        <f t="shared" si="4"/>
        <v>92</v>
      </c>
      <c r="E63" s="23">
        <f t="shared" si="5"/>
        <v>0.20799999999999999</v>
      </c>
    </row>
    <row r="64" spans="1:7" x14ac:dyDescent="0.25">
      <c r="A64" s="10" t="s">
        <v>119</v>
      </c>
      <c r="B64" s="14">
        <f>DWH!AW36</f>
        <v>90</v>
      </c>
      <c r="C64" s="14">
        <f>DWH!AX36</f>
        <v>96</v>
      </c>
      <c r="D64" s="14">
        <f t="shared" si="4"/>
        <v>-6</v>
      </c>
      <c r="E64" s="23">
        <f t="shared" si="5"/>
        <v>-6.3E-2</v>
      </c>
    </row>
    <row r="65" spans="1:5" x14ac:dyDescent="0.25">
      <c r="A65" s="10" t="s">
        <v>8</v>
      </c>
      <c r="B65" s="14">
        <f>DWH!AW37</f>
        <v>1371</v>
      </c>
      <c r="C65" s="14">
        <f>DWH!AX37</f>
        <v>1203</v>
      </c>
      <c r="D65" s="14">
        <f t="shared" si="4"/>
        <v>168</v>
      </c>
      <c r="E65" s="23">
        <f t="shared" si="5"/>
        <v>0.14000000000000001</v>
      </c>
    </row>
    <row r="66" spans="1:5" x14ac:dyDescent="0.25">
      <c r="A66" s="10" t="s">
        <v>9</v>
      </c>
      <c r="B66" s="14">
        <f>DWH!AW38</f>
        <v>752</v>
      </c>
      <c r="C66" s="14">
        <f>DWH!AX38</f>
        <v>639</v>
      </c>
      <c r="D66" s="14">
        <f t="shared" si="4"/>
        <v>113</v>
      </c>
      <c r="E66" s="23">
        <f t="shared" si="5"/>
        <v>0.17699999999999999</v>
      </c>
    </row>
    <row r="67" spans="1:5" x14ac:dyDescent="0.25">
      <c r="A67" s="10" t="s">
        <v>10</v>
      </c>
      <c r="B67" s="14">
        <f>DWH!AW39</f>
        <v>2117</v>
      </c>
      <c r="C67" s="14">
        <f>DWH!AX39</f>
        <v>2066</v>
      </c>
      <c r="D67" s="14">
        <f t="shared" si="4"/>
        <v>51</v>
      </c>
      <c r="E67" s="23">
        <f t="shared" si="5"/>
        <v>2.5000000000000001E-2</v>
      </c>
    </row>
    <row r="68" spans="1:5" x14ac:dyDescent="0.25">
      <c r="A68" s="10" t="s">
        <v>11</v>
      </c>
      <c r="B68" s="14">
        <f>DWH!AW40</f>
        <v>724</v>
      </c>
      <c r="C68" s="14">
        <f>DWH!AX40</f>
        <v>684</v>
      </c>
      <c r="D68" s="14">
        <f t="shared" si="4"/>
        <v>40</v>
      </c>
      <c r="E68" s="23">
        <f t="shared" si="5"/>
        <v>5.8000000000000003E-2</v>
      </c>
    </row>
    <row r="69" spans="1:5" x14ac:dyDescent="0.25">
      <c r="A69" s="72" t="s">
        <v>12</v>
      </c>
      <c r="B69" s="11">
        <f>DWH!AW66</f>
        <v>633</v>
      </c>
      <c r="C69" s="11">
        <f>DWH!AX66</f>
        <v>705</v>
      </c>
      <c r="D69" s="14">
        <f t="shared" si="4"/>
        <v>-72</v>
      </c>
      <c r="E69" s="23">
        <f t="shared" si="5"/>
        <v>-0.10199999999999999</v>
      </c>
    </row>
    <row r="70" spans="1:5" ht="15.75" thickBot="1" x14ac:dyDescent="0.3">
      <c r="A70" s="72" t="s">
        <v>13</v>
      </c>
      <c r="B70" s="11">
        <f>DWH!AW67</f>
        <v>742</v>
      </c>
      <c r="C70" s="11">
        <f>DWH!AX67</f>
        <v>767</v>
      </c>
      <c r="D70" s="28">
        <f t="shared" si="4"/>
        <v>-25</v>
      </c>
      <c r="E70" s="29">
        <f t="shared" si="5"/>
        <v>-3.3000000000000002E-2</v>
      </c>
    </row>
    <row r="71" spans="1:5" ht="16.5" thickTop="1" thickBot="1" x14ac:dyDescent="0.3">
      <c r="A71" s="76" t="s">
        <v>17</v>
      </c>
      <c r="B71" s="22">
        <f>DWH!AV75</f>
        <v>156</v>
      </c>
      <c r="C71" s="22">
        <f>DWH!AW75</f>
        <v>115</v>
      </c>
      <c r="D71" s="22">
        <f t="shared" si="4"/>
        <v>41</v>
      </c>
      <c r="E71" s="24">
        <f t="shared" si="5"/>
        <v>0.35699999999999998</v>
      </c>
    </row>
    <row r="72" spans="1:5" ht="15.75" thickTop="1" x14ac:dyDescent="0.25">
      <c r="A72" s="72" t="s">
        <v>19</v>
      </c>
      <c r="B72" s="12">
        <f>DWH!AW108</f>
        <v>166</v>
      </c>
      <c r="C72" s="12">
        <f>DWH!AX108</f>
        <v>174</v>
      </c>
      <c r="D72" s="14">
        <f t="shared" si="4"/>
        <v>-8</v>
      </c>
      <c r="E72" s="23">
        <f t="shared" si="5"/>
        <v>-4.5999999999999999E-2</v>
      </c>
    </row>
    <row r="73" spans="1:5" x14ac:dyDescent="0.25">
      <c r="A73" s="72" t="s">
        <v>20</v>
      </c>
      <c r="B73" s="12">
        <f>DWH!AW109</f>
        <v>749</v>
      </c>
      <c r="C73" s="12">
        <f>DWH!AX109</f>
        <v>781</v>
      </c>
      <c r="D73" s="14">
        <f t="shared" si="4"/>
        <v>-32</v>
      </c>
      <c r="E73" s="23">
        <f t="shared" si="5"/>
        <v>-4.1000000000000002E-2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workbookViewId="0">
      <selection activeCell="O32" sqref="O32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125674</v>
      </c>
      <c r="D5" s="100">
        <v>118612</v>
      </c>
      <c r="E5" s="100">
        <v>344</v>
      </c>
      <c r="F5" s="100">
        <v>384</v>
      </c>
      <c r="G5" s="100">
        <v>6837</v>
      </c>
      <c r="H5" s="100">
        <v>6449</v>
      </c>
      <c r="I5" s="100">
        <v>5213</v>
      </c>
      <c r="J5" s="100">
        <v>4762</v>
      </c>
      <c r="K5" s="100">
        <v>1955</v>
      </c>
      <c r="L5" s="100">
        <v>1705</v>
      </c>
      <c r="M5" s="100">
        <v>3634</v>
      </c>
      <c r="N5" s="100">
        <v>3551</v>
      </c>
      <c r="O5" s="100">
        <v>1701</v>
      </c>
      <c r="P5" s="100">
        <v>1560</v>
      </c>
      <c r="Q5" s="100">
        <v>1250</v>
      </c>
      <c r="R5" s="100">
        <v>1189</v>
      </c>
      <c r="S5" s="100">
        <v>966</v>
      </c>
      <c r="T5" s="100">
        <v>870</v>
      </c>
      <c r="U5" s="100">
        <v>1683</v>
      </c>
      <c r="V5" s="100">
        <v>1603</v>
      </c>
      <c r="W5" s="100">
        <v>17418</v>
      </c>
      <c r="X5" s="100">
        <v>16759</v>
      </c>
      <c r="Y5" s="100">
        <v>8701</v>
      </c>
      <c r="Z5" s="100">
        <v>8553</v>
      </c>
      <c r="AA5" s="100">
        <v>7708</v>
      </c>
      <c r="AB5" s="100">
        <v>7445</v>
      </c>
      <c r="AC5" s="100">
        <v>2194</v>
      </c>
      <c r="AD5" s="100">
        <v>2144</v>
      </c>
      <c r="AE5" s="100">
        <v>5347</v>
      </c>
      <c r="AF5" s="100">
        <v>4966</v>
      </c>
      <c r="AG5" s="100">
        <v>5684</v>
      </c>
      <c r="AH5" s="100">
        <v>5683</v>
      </c>
      <c r="AI5" s="100">
        <v>7125</v>
      </c>
      <c r="AJ5" s="100">
        <v>6939</v>
      </c>
      <c r="AK5" s="100">
        <v>3543</v>
      </c>
      <c r="AL5" s="100">
        <v>3186</v>
      </c>
      <c r="AM5" s="100">
        <v>2148</v>
      </c>
      <c r="AN5" s="100">
        <v>2030</v>
      </c>
      <c r="AO5" s="100">
        <v>3512</v>
      </c>
      <c r="AP5" s="100">
        <v>3223</v>
      </c>
      <c r="AQ5" s="100">
        <v>6776</v>
      </c>
      <c r="AR5" s="100">
        <v>6610</v>
      </c>
      <c r="AS5" s="100">
        <v>12973</v>
      </c>
      <c r="AT5" s="100">
        <v>11835</v>
      </c>
      <c r="AU5" s="100">
        <v>12583</v>
      </c>
      <c r="AV5" s="100">
        <v>11067</v>
      </c>
      <c r="AW5" s="100">
        <v>6379</v>
      </c>
      <c r="AX5" s="100">
        <v>6100</v>
      </c>
      <c r="AZ5" s="77">
        <f>+AW5+AU5+AS5+AQ5+AO5+AM5+AK5+AI5+AG5+AE5+AC5+AA5+Y5+W5+U5+S5+Q5+O5+M5+K5+I5+G5+E5-C5</f>
        <v>0</v>
      </c>
    </row>
    <row r="6" spans="1:52" x14ac:dyDescent="0.25">
      <c r="A6" s="30"/>
      <c r="B6" s="88" t="s">
        <v>125</v>
      </c>
      <c r="C6" s="94">
        <v>12591</v>
      </c>
      <c r="D6" s="101">
        <v>12315</v>
      </c>
      <c r="E6" s="101">
        <v>26</v>
      </c>
      <c r="F6" s="101">
        <v>32</v>
      </c>
      <c r="G6" s="101">
        <v>580</v>
      </c>
      <c r="H6" s="101">
        <v>586</v>
      </c>
      <c r="I6" s="101">
        <v>470</v>
      </c>
      <c r="J6" s="101">
        <v>436</v>
      </c>
      <c r="K6" s="101">
        <v>155</v>
      </c>
      <c r="L6" s="101">
        <v>133</v>
      </c>
      <c r="M6" s="101">
        <v>336</v>
      </c>
      <c r="N6" s="101">
        <v>353</v>
      </c>
      <c r="O6" s="101">
        <v>125</v>
      </c>
      <c r="P6" s="101">
        <v>146</v>
      </c>
      <c r="Q6" s="101">
        <v>104</v>
      </c>
      <c r="R6" s="101">
        <v>95</v>
      </c>
      <c r="S6" s="101">
        <v>61</v>
      </c>
      <c r="T6" s="101">
        <v>67</v>
      </c>
      <c r="U6" s="101">
        <v>146</v>
      </c>
      <c r="V6" s="101">
        <v>129</v>
      </c>
      <c r="W6" s="101">
        <v>1881</v>
      </c>
      <c r="X6" s="101">
        <v>1987</v>
      </c>
      <c r="Y6" s="101">
        <v>921</v>
      </c>
      <c r="Z6" s="101">
        <v>866</v>
      </c>
      <c r="AA6" s="101">
        <v>799</v>
      </c>
      <c r="AB6" s="101">
        <v>776</v>
      </c>
      <c r="AC6" s="101">
        <v>191</v>
      </c>
      <c r="AD6" s="101">
        <v>220</v>
      </c>
      <c r="AE6" s="101">
        <v>523</v>
      </c>
      <c r="AF6" s="101">
        <v>465</v>
      </c>
      <c r="AG6" s="101">
        <v>503</v>
      </c>
      <c r="AH6" s="101">
        <v>551</v>
      </c>
      <c r="AI6" s="101">
        <v>718</v>
      </c>
      <c r="AJ6" s="101">
        <v>772</v>
      </c>
      <c r="AK6" s="101">
        <v>349</v>
      </c>
      <c r="AL6" s="101">
        <v>320</v>
      </c>
      <c r="AM6" s="101">
        <v>183</v>
      </c>
      <c r="AN6" s="101">
        <v>166</v>
      </c>
      <c r="AO6" s="101">
        <v>301</v>
      </c>
      <c r="AP6" s="101">
        <v>305</v>
      </c>
      <c r="AQ6" s="101">
        <v>749</v>
      </c>
      <c r="AR6" s="101">
        <v>772</v>
      </c>
      <c r="AS6" s="101">
        <v>1453</v>
      </c>
      <c r="AT6" s="101">
        <v>1279</v>
      </c>
      <c r="AU6" s="101">
        <v>1368</v>
      </c>
      <c r="AV6" s="101">
        <v>1209</v>
      </c>
      <c r="AW6" s="101">
        <v>649</v>
      </c>
      <c r="AX6" s="101">
        <v>650</v>
      </c>
      <c r="AZ6" s="77">
        <f t="shared" ref="AZ6:AZ52" si="0">+AW6+AU6+AS6+AQ6+AO6+AM6+AK6+AI6+AG6+AE6+AC6+AA6+Y6+W6+U6+S6+Q6+O6+M6+K6+I6+G6+E6-C6</f>
        <v>0</v>
      </c>
    </row>
    <row r="7" spans="1:52" x14ac:dyDescent="0.25">
      <c r="A7" s="30"/>
      <c r="B7" s="88" t="s">
        <v>126</v>
      </c>
      <c r="C7" s="95">
        <v>79389</v>
      </c>
      <c r="D7" s="102">
        <v>74936</v>
      </c>
      <c r="E7" s="102">
        <v>196</v>
      </c>
      <c r="F7" s="102">
        <v>236</v>
      </c>
      <c r="G7" s="102">
        <v>4337</v>
      </c>
      <c r="H7" s="102">
        <v>4069</v>
      </c>
      <c r="I7" s="102">
        <v>3297</v>
      </c>
      <c r="J7" s="102">
        <v>2977</v>
      </c>
      <c r="K7" s="102">
        <v>1290</v>
      </c>
      <c r="L7" s="102">
        <v>1089</v>
      </c>
      <c r="M7" s="102">
        <v>2310</v>
      </c>
      <c r="N7" s="102">
        <v>2264</v>
      </c>
      <c r="O7" s="102">
        <v>1136</v>
      </c>
      <c r="P7" s="102">
        <v>996</v>
      </c>
      <c r="Q7" s="102">
        <v>810</v>
      </c>
      <c r="R7" s="102">
        <v>793</v>
      </c>
      <c r="S7" s="102">
        <v>635</v>
      </c>
      <c r="T7" s="102">
        <v>549</v>
      </c>
      <c r="U7" s="102">
        <v>1123</v>
      </c>
      <c r="V7" s="102">
        <v>1041</v>
      </c>
      <c r="W7" s="102">
        <v>11207</v>
      </c>
      <c r="X7" s="102">
        <v>10612</v>
      </c>
      <c r="Y7" s="102">
        <v>5429</v>
      </c>
      <c r="Z7" s="102">
        <v>5434</v>
      </c>
      <c r="AA7" s="102">
        <v>4794</v>
      </c>
      <c r="AB7" s="102">
        <v>4668</v>
      </c>
      <c r="AC7" s="102">
        <v>1344</v>
      </c>
      <c r="AD7" s="102">
        <v>1287</v>
      </c>
      <c r="AE7" s="102">
        <v>3343</v>
      </c>
      <c r="AF7" s="102">
        <v>3140</v>
      </c>
      <c r="AG7" s="102">
        <v>3607</v>
      </c>
      <c r="AH7" s="102">
        <v>3654</v>
      </c>
      <c r="AI7" s="102">
        <v>4521</v>
      </c>
      <c r="AJ7" s="102">
        <v>4397</v>
      </c>
      <c r="AK7" s="102">
        <v>2263</v>
      </c>
      <c r="AL7" s="102">
        <v>2068</v>
      </c>
      <c r="AM7" s="102">
        <v>1377</v>
      </c>
      <c r="AN7" s="102">
        <v>1284</v>
      </c>
      <c r="AO7" s="102">
        <v>2162</v>
      </c>
      <c r="AP7" s="102">
        <v>1950</v>
      </c>
      <c r="AQ7" s="102">
        <v>4243</v>
      </c>
      <c r="AR7" s="102">
        <v>4171</v>
      </c>
      <c r="AS7" s="102">
        <v>8040</v>
      </c>
      <c r="AT7" s="102">
        <v>7429</v>
      </c>
      <c r="AU7" s="102">
        <v>7891</v>
      </c>
      <c r="AV7" s="102">
        <v>6910</v>
      </c>
      <c r="AW7" s="102">
        <v>4034</v>
      </c>
      <c r="AX7" s="102">
        <v>3918</v>
      </c>
      <c r="AZ7" s="77">
        <f t="shared" si="0"/>
        <v>0</v>
      </c>
    </row>
    <row r="8" spans="1:52" x14ac:dyDescent="0.25">
      <c r="A8" s="30"/>
      <c r="B8" s="88" t="s">
        <v>127</v>
      </c>
      <c r="C8" s="95">
        <v>33694</v>
      </c>
      <c r="D8" s="102">
        <v>31361</v>
      </c>
      <c r="E8" s="102">
        <v>122</v>
      </c>
      <c r="F8" s="102">
        <v>116</v>
      </c>
      <c r="G8" s="102">
        <v>1920</v>
      </c>
      <c r="H8" s="102">
        <v>1794</v>
      </c>
      <c r="I8" s="102">
        <v>1446</v>
      </c>
      <c r="J8" s="102">
        <v>1349</v>
      </c>
      <c r="K8" s="102">
        <v>510</v>
      </c>
      <c r="L8" s="102">
        <v>483</v>
      </c>
      <c r="M8" s="102">
        <v>988</v>
      </c>
      <c r="N8" s="102">
        <v>934</v>
      </c>
      <c r="O8" s="102">
        <v>440</v>
      </c>
      <c r="P8" s="102">
        <v>418</v>
      </c>
      <c r="Q8" s="102">
        <v>336</v>
      </c>
      <c r="R8" s="102">
        <v>301</v>
      </c>
      <c r="S8" s="102">
        <v>270</v>
      </c>
      <c r="T8" s="102">
        <v>254</v>
      </c>
      <c r="U8" s="102">
        <v>414</v>
      </c>
      <c r="V8" s="102">
        <v>433</v>
      </c>
      <c r="W8" s="102">
        <v>4330</v>
      </c>
      <c r="X8" s="102">
        <v>4160</v>
      </c>
      <c r="Y8" s="102">
        <v>2351</v>
      </c>
      <c r="Z8" s="102">
        <v>2253</v>
      </c>
      <c r="AA8" s="102">
        <v>2115</v>
      </c>
      <c r="AB8" s="102">
        <v>2001</v>
      </c>
      <c r="AC8" s="102">
        <v>659</v>
      </c>
      <c r="AD8" s="102">
        <v>637</v>
      </c>
      <c r="AE8" s="102">
        <v>1481</v>
      </c>
      <c r="AF8" s="102">
        <v>1361</v>
      </c>
      <c r="AG8" s="102">
        <v>1574</v>
      </c>
      <c r="AH8" s="102">
        <v>1478</v>
      </c>
      <c r="AI8" s="102">
        <v>1886</v>
      </c>
      <c r="AJ8" s="102">
        <v>1770</v>
      </c>
      <c r="AK8" s="102">
        <v>931</v>
      </c>
      <c r="AL8" s="102">
        <v>798</v>
      </c>
      <c r="AM8" s="102">
        <v>588</v>
      </c>
      <c r="AN8" s="102">
        <v>580</v>
      </c>
      <c r="AO8" s="102">
        <v>1049</v>
      </c>
      <c r="AP8" s="102">
        <v>968</v>
      </c>
      <c r="AQ8" s="102">
        <v>1784</v>
      </c>
      <c r="AR8" s="102">
        <v>1667</v>
      </c>
      <c r="AS8" s="102">
        <v>3480</v>
      </c>
      <c r="AT8" s="102">
        <v>3127</v>
      </c>
      <c r="AU8" s="102">
        <v>3324</v>
      </c>
      <c r="AV8" s="102">
        <v>2948</v>
      </c>
      <c r="AW8" s="102">
        <v>1696</v>
      </c>
      <c r="AX8" s="102">
        <v>1532</v>
      </c>
      <c r="AZ8" s="77">
        <f t="shared" si="0"/>
        <v>0</v>
      </c>
    </row>
    <row r="9" spans="1:52" x14ac:dyDescent="0.25">
      <c r="A9" s="30"/>
      <c r="B9" s="88" t="s">
        <v>74</v>
      </c>
      <c r="C9" s="95">
        <v>57995</v>
      </c>
      <c r="D9" s="102">
        <v>56425</v>
      </c>
      <c r="E9" s="102">
        <v>49</v>
      </c>
      <c r="F9" s="102">
        <v>60</v>
      </c>
      <c r="G9" s="102">
        <v>2833</v>
      </c>
      <c r="H9" s="102">
        <v>2716</v>
      </c>
      <c r="I9" s="102">
        <v>1845</v>
      </c>
      <c r="J9" s="102">
        <v>1843</v>
      </c>
      <c r="K9" s="102">
        <v>794</v>
      </c>
      <c r="L9" s="102">
        <v>691</v>
      </c>
      <c r="M9" s="102">
        <v>1566</v>
      </c>
      <c r="N9" s="102">
        <v>1617</v>
      </c>
      <c r="O9" s="102">
        <v>580</v>
      </c>
      <c r="P9" s="102">
        <v>541</v>
      </c>
      <c r="Q9" s="102">
        <v>278</v>
      </c>
      <c r="R9" s="102">
        <v>278</v>
      </c>
      <c r="S9" s="102">
        <v>231</v>
      </c>
      <c r="T9" s="102">
        <v>223</v>
      </c>
      <c r="U9" s="102">
        <v>472</v>
      </c>
      <c r="V9" s="102">
        <v>441</v>
      </c>
      <c r="W9" s="102">
        <v>10024</v>
      </c>
      <c r="X9" s="102">
        <v>9863</v>
      </c>
      <c r="Y9" s="102">
        <v>4659</v>
      </c>
      <c r="Z9" s="102">
        <v>4694</v>
      </c>
      <c r="AA9" s="102">
        <v>3841</v>
      </c>
      <c r="AB9" s="102">
        <v>3848</v>
      </c>
      <c r="AC9" s="102">
        <v>758</v>
      </c>
      <c r="AD9" s="102">
        <v>744</v>
      </c>
      <c r="AE9" s="102">
        <v>2279</v>
      </c>
      <c r="AF9" s="102">
        <v>2189</v>
      </c>
      <c r="AG9" s="102">
        <v>2608</v>
      </c>
      <c r="AH9" s="102">
        <v>2704</v>
      </c>
      <c r="AI9" s="102">
        <v>3521</v>
      </c>
      <c r="AJ9" s="102">
        <v>3571</v>
      </c>
      <c r="AK9" s="102">
        <v>1563</v>
      </c>
      <c r="AL9" s="102">
        <v>1453</v>
      </c>
      <c r="AM9" s="102">
        <v>642</v>
      </c>
      <c r="AN9" s="102">
        <v>664</v>
      </c>
      <c r="AO9" s="102">
        <v>1263</v>
      </c>
      <c r="AP9" s="102">
        <v>1190</v>
      </c>
      <c r="AQ9" s="102">
        <v>3435</v>
      </c>
      <c r="AR9" s="102">
        <v>3467</v>
      </c>
      <c r="AS9" s="102">
        <v>6618</v>
      </c>
      <c r="AT9" s="102">
        <v>6007</v>
      </c>
      <c r="AU9" s="102">
        <v>5346</v>
      </c>
      <c r="AV9" s="102">
        <v>4882</v>
      </c>
      <c r="AW9" s="102">
        <v>2790</v>
      </c>
      <c r="AX9" s="102">
        <v>2739</v>
      </c>
      <c r="AZ9" s="77">
        <f t="shared" si="0"/>
        <v>0</v>
      </c>
    </row>
    <row r="10" spans="1:52" x14ac:dyDescent="0.25">
      <c r="A10" s="30"/>
      <c r="B10" s="88" t="s">
        <v>75</v>
      </c>
      <c r="C10" s="95">
        <v>65229</v>
      </c>
      <c r="D10" s="102">
        <v>61977</v>
      </c>
      <c r="E10" s="102">
        <v>133</v>
      </c>
      <c r="F10" s="102">
        <v>156</v>
      </c>
      <c r="G10" s="102">
        <v>3452</v>
      </c>
      <c r="H10" s="102">
        <v>3260</v>
      </c>
      <c r="I10" s="102">
        <v>2538</v>
      </c>
      <c r="J10" s="102">
        <v>2304</v>
      </c>
      <c r="K10" s="102">
        <v>964</v>
      </c>
      <c r="L10" s="102">
        <v>806</v>
      </c>
      <c r="M10" s="102">
        <v>1987</v>
      </c>
      <c r="N10" s="102">
        <v>1969</v>
      </c>
      <c r="O10" s="102">
        <v>771</v>
      </c>
      <c r="P10" s="102">
        <v>715</v>
      </c>
      <c r="Q10" s="102">
        <v>531</v>
      </c>
      <c r="R10" s="102">
        <v>504</v>
      </c>
      <c r="S10" s="102">
        <v>427</v>
      </c>
      <c r="T10" s="102">
        <v>374</v>
      </c>
      <c r="U10" s="102">
        <v>785</v>
      </c>
      <c r="V10" s="102">
        <v>743</v>
      </c>
      <c r="W10" s="102">
        <v>10590</v>
      </c>
      <c r="X10" s="102">
        <v>10282</v>
      </c>
      <c r="Y10" s="102">
        <v>4541</v>
      </c>
      <c r="Z10" s="102">
        <v>4481</v>
      </c>
      <c r="AA10" s="102">
        <v>4222</v>
      </c>
      <c r="AB10" s="102">
        <v>4103</v>
      </c>
      <c r="AC10" s="102">
        <v>1018</v>
      </c>
      <c r="AD10" s="102">
        <v>996</v>
      </c>
      <c r="AE10" s="102">
        <v>2654</v>
      </c>
      <c r="AF10" s="102">
        <v>2555</v>
      </c>
      <c r="AG10" s="102">
        <v>3227</v>
      </c>
      <c r="AH10" s="102">
        <v>3278</v>
      </c>
      <c r="AI10" s="102">
        <v>4166</v>
      </c>
      <c r="AJ10" s="102">
        <v>4165</v>
      </c>
      <c r="AK10" s="102">
        <v>2035</v>
      </c>
      <c r="AL10" s="102">
        <v>1907</v>
      </c>
      <c r="AM10" s="102">
        <v>1003</v>
      </c>
      <c r="AN10" s="102">
        <v>985</v>
      </c>
      <c r="AO10" s="102">
        <v>1614</v>
      </c>
      <c r="AP10" s="102">
        <v>1423</v>
      </c>
      <c r="AQ10" s="102">
        <v>3865</v>
      </c>
      <c r="AR10" s="102">
        <v>3691</v>
      </c>
      <c r="AS10" s="102">
        <v>6293</v>
      </c>
      <c r="AT10" s="102">
        <v>5650</v>
      </c>
      <c r="AU10" s="102">
        <v>5477</v>
      </c>
      <c r="AV10" s="102">
        <v>4834</v>
      </c>
      <c r="AW10" s="102">
        <v>2936</v>
      </c>
      <c r="AX10" s="102">
        <v>2796</v>
      </c>
      <c r="AZ10" s="77">
        <f t="shared" si="0"/>
        <v>0</v>
      </c>
    </row>
    <row r="11" spans="1:52" x14ac:dyDescent="0.25">
      <c r="A11" s="30"/>
      <c r="B11" s="88" t="s">
        <v>76</v>
      </c>
      <c r="C11" s="95">
        <v>18248</v>
      </c>
      <c r="D11" s="102">
        <v>16655</v>
      </c>
      <c r="E11" s="102">
        <v>36</v>
      </c>
      <c r="F11" s="102">
        <v>39</v>
      </c>
      <c r="G11" s="102">
        <v>1109</v>
      </c>
      <c r="H11" s="102">
        <v>1093</v>
      </c>
      <c r="I11" s="102">
        <v>873</v>
      </c>
      <c r="J11" s="102">
        <v>782</v>
      </c>
      <c r="K11" s="102">
        <v>332</v>
      </c>
      <c r="L11" s="102">
        <v>268</v>
      </c>
      <c r="M11" s="102">
        <v>542</v>
      </c>
      <c r="N11" s="102">
        <v>491</v>
      </c>
      <c r="O11" s="102">
        <v>247</v>
      </c>
      <c r="P11" s="102">
        <v>212</v>
      </c>
      <c r="Q11" s="102">
        <v>133</v>
      </c>
      <c r="R11" s="102">
        <v>120</v>
      </c>
      <c r="S11" s="102">
        <v>96</v>
      </c>
      <c r="T11" s="102">
        <v>87</v>
      </c>
      <c r="U11" s="102">
        <v>105</v>
      </c>
      <c r="V11" s="102">
        <v>109</v>
      </c>
      <c r="W11" s="102">
        <v>2414</v>
      </c>
      <c r="X11" s="102">
        <v>2007</v>
      </c>
      <c r="Y11" s="102">
        <v>1682</v>
      </c>
      <c r="Z11" s="102">
        <v>1615</v>
      </c>
      <c r="AA11" s="102">
        <v>1255</v>
      </c>
      <c r="AB11" s="102">
        <v>1059</v>
      </c>
      <c r="AC11" s="102">
        <v>333</v>
      </c>
      <c r="AD11" s="102">
        <v>306</v>
      </c>
      <c r="AE11" s="102">
        <v>851</v>
      </c>
      <c r="AF11" s="102">
        <v>723</v>
      </c>
      <c r="AG11" s="102">
        <v>1078</v>
      </c>
      <c r="AH11" s="102">
        <v>1063</v>
      </c>
      <c r="AI11" s="102">
        <v>729</v>
      </c>
      <c r="AJ11" s="102">
        <v>595</v>
      </c>
      <c r="AK11" s="102">
        <v>346</v>
      </c>
      <c r="AL11" s="102">
        <v>252</v>
      </c>
      <c r="AM11" s="102">
        <v>195</v>
      </c>
      <c r="AN11" s="102">
        <v>179</v>
      </c>
      <c r="AO11" s="102">
        <v>323</v>
      </c>
      <c r="AP11" s="102">
        <v>322</v>
      </c>
      <c r="AQ11" s="102">
        <v>1000</v>
      </c>
      <c r="AR11" s="102">
        <v>1297</v>
      </c>
      <c r="AS11" s="102">
        <v>1983</v>
      </c>
      <c r="AT11" s="102">
        <v>1849</v>
      </c>
      <c r="AU11" s="102">
        <v>1585</v>
      </c>
      <c r="AV11" s="102">
        <v>1345</v>
      </c>
      <c r="AW11" s="102">
        <v>1001</v>
      </c>
      <c r="AX11" s="102">
        <v>843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2672</v>
      </c>
      <c r="D12" s="102">
        <v>2331</v>
      </c>
      <c r="E12" s="102">
        <v>1</v>
      </c>
      <c r="F12" s="102">
        <v>3</v>
      </c>
      <c r="G12" s="102">
        <v>123</v>
      </c>
      <c r="H12" s="102">
        <v>117</v>
      </c>
      <c r="I12" s="102">
        <v>95</v>
      </c>
      <c r="J12" s="102">
        <v>81</v>
      </c>
      <c r="K12" s="102">
        <v>34</v>
      </c>
      <c r="L12" s="102">
        <v>28</v>
      </c>
      <c r="M12" s="102">
        <v>86</v>
      </c>
      <c r="N12" s="102">
        <v>74</v>
      </c>
      <c r="O12" s="102">
        <v>30</v>
      </c>
      <c r="P12" s="102">
        <v>15</v>
      </c>
      <c r="Q12" s="102">
        <v>15</v>
      </c>
      <c r="R12" s="102">
        <v>16</v>
      </c>
      <c r="S12" s="102">
        <v>14</v>
      </c>
      <c r="T12" s="102">
        <v>14</v>
      </c>
      <c r="U12" s="102">
        <v>21</v>
      </c>
      <c r="V12" s="102">
        <v>18</v>
      </c>
      <c r="W12" s="102">
        <v>358</v>
      </c>
      <c r="X12" s="102">
        <v>307</v>
      </c>
      <c r="Y12" s="102">
        <v>215</v>
      </c>
      <c r="Z12" s="102">
        <v>195</v>
      </c>
      <c r="AA12" s="102">
        <v>169</v>
      </c>
      <c r="AB12" s="102">
        <v>151</v>
      </c>
      <c r="AC12" s="102">
        <v>54</v>
      </c>
      <c r="AD12" s="102">
        <v>56</v>
      </c>
      <c r="AE12" s="102">
        <v>114</v>
      </c>
      <c r="AF12" s="102">
        <v>106</v>
      </c>
      <c r="AG12" s="102">
        <v>115</v>
      </c>
      <c r="AH12" s="102">
        <v>103</v>
      </c>
      <c r="AI12" s="102">
        <v>151</v>
      </c>
      <c r="AJ12" s="102">
        <v>127</v>
      </c>
      <c r="AK12" s="102">
        <v>71</v>
      </c>
      <c r="AL12" s="102">
        <v>53</v>
      </c>
      <c r="AM12" s="102">
        <v>34</v>
      </c>
      <c r="AN12" s="102">
        <v>27</v>
      </c>
      <c r="AO12" s="102">
        <v>68</v>
      </c>
      <c r="AP12" s="102">
        <v>55</v>
      </c>
      <c r="AQ12" s="102">
        <v>163</v>
      </c>
      <c r="AR12" s="102">
        <v>138</v>
      </c>
      <c r="AS12" s="102">
        <v>343</v>
      </c>
      <c r="AT12" s="102">
        <v>289</v>
      </c>
      <c r="AU12" s="102">
        <v>263</v>
      </c>
      <c r="AV12" s="102">
        <v>216</v>
      </c>
      <c r="AW12" s="102">
        <v>135</v>
      </c>
      <c r="AX12" s="102">
        <v>142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45021</v>
      </c>
      <c r="D13" s="102">
        <v>37120</v>
      </c>
      <c r="E13" s="102">
        <v>133</v>
      </c>
      <c r="F13" s="102">
        <v>126</v>
      </c>
      <c r="G13" s="102">
        <v>2749</v>
      </c>
      <c r="H13" s="102">
        <v>2270</v>
      </c>
      <c r="I13" s="102">
        <v>1862</v>
      </c>
      <c r="J13" s="102">
        <v>1403</v>
      </c>
      <c r="K13" s="102">
        <v>749</v>
      </c>
      <c r="L13" s="102">
        <v>524</v>
      </c>
      <c r="M13" s="102">
        <v>1216</v>
      </c>
      <c r="N13" s="102">
        <v>1059</v>
      </c>
      <c r="O13" s="102">
        <v>618</v>
      </c>
      <c r="P13" s="102">
        <v>471</v>
      </c>
      <c r="Q13" s="102">
        <v>417</v>
      </c>
      <c r="R13" s="102">
        <v>343</v>
      </c>
      <c r="S13" s="102">
        <v>346</v>
      </c>
      <c r="T13" s="102">
        <v>260</v>
      </c>
      <c r="U13" s="102">
        <v>597</v>
      </c>
      <c r="V13" s="102">
        <v>475</v>
      </c>
      <c r="W13" s="102">
        <v>5483</v>
      </c>
      <c r="X13" s="102">
        <v>4468</v>
      </c>
      <c r="Y13" s="102">
        <v>3546</v>
      </c>
      <c r="Z13" s="102">
        <v>3189</v>
      </c>
      <c r="AA13" s="102">
        <v>2823</v>
      </c>
      <c r="AB13" s="102">
        <v>2498</v>
      </c>
      <c r="AC13" s="102">
        <v>833</v>
      </c>
      <c r="AD13" s="102">
        <v>690</v>
      </c>
      <c r="AE13" s="102">
        <v>2037</v>
      </c>
      <c r="AF13" s="102">
        <v>1603</v>
      </c>
      <c r="AG13" s="102">
        <v>1949</v>
      </c>
      <c r="AH13" s="102">
        <v>1831</v>
      </c>
      <c r="AI13" s="102">
        <v>2415</v>
      </c>
      <c r="AJ13" s="102">
        <v>1874</v>
      </c>
      <c r="AK13" s="102">
        <v>1144</v>
      </c>
      <c r="AL13" s="102">
        <v>898</v>
      </c>
      <c r="AM13" s="102">
        <v>729</v>
      </c>
      <c r="AN13" s="102">
        <v>596</v>
      </c>
      <c r="AO13" s="102">
        <v>1407</v>
      </c>
      <c r="AP13" s="102">
        <v>1059</v>
      </c>
      <c r="AQ13" s="102">
        <v>2323</v>
      </c>
      <c r="AR13" s="102">
        <v>2009</v>
      </c>
      <c r="AS13" s="102">
        <v>4631</v>
      </c>
      <c r="AT13" s="102">
        <v>3764</v>
      </c>
      <c r="AU13" s="102">
        <v>4546</v>
      </c>
      <c r="AV13" s="102">
        <v>3550</v>
      </c>
      <c r="AW13" s="102">
        <v>2468</v>
      </c>
      <c r="AX13" s="102">
        <v>2161</v>
      </c>
      <c r="AZ13" s="77">
        <f t="shared" si="0"/>
        <v>0</v>
      </c>
    </row>
    <row r="14" spans="1:52" x14ac:dyDescent="0.25">
      <c r="A14" s="30"/>
      <c r="B14" s="88" t="s">
        <v>79</v>
      </c>
      <c r="C14" s="95">
        <v>22559</v>
      </c>
      <c r="D14" s="102">
        <v>17460</v>
      </c>
      <c r="E14" s="102">
        <v>63</v>
      </c>
      <c r="F14" s="102">
        <v>64</v>
      </c>
      <c r="G14" s="102">
        <v>1520</v>
      </c>
      <c r="H14" s="102">
        <v>1247</v>
      </c>
      <c r="I14" s="102">
        <v>900</v>
      </c>
      <c r="J14" s="102">
        <v>677</v>
      </c>
      <c r="K14" s="102">
        <v>395</v>
      </c>
      <c r="L14" s="102">
        <v>273</v>
      </c>
      <c r="M14" s="102">
        <v>606</v>
      </c>
      <c r="N14" s="102">
        <v>454</v>
      </c>
      <c r="O14" s="102">
        <v>320</v>
      </c>
      <c r="P14" s="102">
        <v>234</v>
      </c>
      <c r="Q14" s="102">
        <v>209</v>
      </c>
      <c r="R14" s="102">
        <v>157</v>
      </c>
      <c r="S14" s="102">
        <v>176</v>
      </c>
      <c r="T14" s="102">
        <v>120</v>
      </c>
      <c r="U14" s="102">
        <v>305</v>
      </c>
      <c r="V14" s="102">
        <v>209</v>
      </c>
      <c r="W14" s="102">
        <v>2475</v>
      </c>
      <c r="X14" s="102">
        <v>1779</v>
      </c>
      <c r="Y14" s="102">
        <v>2056</v>
      </c>
      <c r="Z14" s="102">
        <v>1592</v>
      </c>
      <c r="AA14" s="102">
        <v>1467</v>
      </c>
      <c r="AB14" s="102">
        <v>1297</v>
      </c>
      <c r="AC14" s="102">
        <v>411</v>
      </c>
      <c r="AD14" s="102">
        <v>322</v>
      </c>
      <c r="AE14" s="102">
        <v>1003</v>
      </c>
      <c r="AF14" s="102">
        <v>763</v>
      </c>
      <c r="AG14" s="102">
        <v>943</v>
      </c>
      <c r="AH14" s="102">
        <v>948</v>
      </c>
      <c r="AI14" s="102">
        <v>1133</v>
      </c>
      <c r="AJ14" s="102">
        <v>777</v>
      </c>
      <c r="AK14" s="102">
        <v>527</v>
      </c>
      <c r="AL14" s="102">
        <v>388</v>
      </c>
      <c r="AM14" s="102">
        <v>363</v>
      </c>
      <c r="AN14" s="102">
        <v>269</v>
      </c>
      <c r="AO14" s="102">
        <v>742</v>
      </c>
      <c r="AP14" s="102">
        <v>521</v>
      </c>
      <c r="AQ14" s="102">
        <v>1161</v>
      </c>
      <c r="AR14" s="102">
        <v>1000</v>
      </c>
      <c r="AS14" s="102">
        <v>2193</v>
      </c>
      <c r="AT14" s="102">
        <v>1732</v>
      </c>
      <c r="AU14" s="102">
        <v>2295</v>
      </c>
      <c r="AV14" s="102">
        <v>1567</v>
      </c>
      <c r="AW14" s="102">
        <v>1296</v>
      </c>
      <c r="AX14" s="102">
        <v>1071</v>
      </c>
      <c r="AZ14" s="77">
        <f t="shared" si="0"/>
        <v>0</v>
      </c>
    </row>
    <row r="15" spans="1:52" x14ac:dyDescent="0.25">
      <c r="A15" s="30"/>
      <c r="B15" s="88" t="s">
        <v>80</v>
      </c>
      <c r="C15" s="95">
        <v>88514</v>
      </c>
      <c r="D15" s="102">
        <v>84671</v>
      </c>
      <c r="E15" s="102">
        <v>173</v>
      </c>
      <c r="F15" s="102">
        <v>206</v>
      </c>
      <c r="G15" s="102">
        <v>4746</v>
      </c>
      <c r="H15" s="102">
        <v>4548</v>
      </c>
      <c r="I15" s="102">
        <v>3397</v>
      </c>
      <c r="J15" s="102">
        <v>3155</v>
      </c>
      <c r="K15" s="102">
        <v>1297</v>
      </c>
      <c r="L15" s="102">
        <v>1064</v>
      </c>
      <c r="M15" s="102">
        <v>2584</v>
      </c>
      <c r="N15" s="102">
        <v>2562</v>
      </c>
      <c r="O15" s="102">
        <v>1009</v>
      </c>
      <c r="P15" s="102">
        <v>923</v>
      </c>
      <c r="Q15" s="102">
        <v>680</v>
      </c>
      <c r="R15" s="102">
        <v>658</v>
      </c>
      <c r="S15" s="102">
        <v>523</v>
      </c>
      <c r="T15" s="102">
        <v>470</v>
      </c>
      <c r="U15" s="102">
        <v>987</v>
      </c>
      <c r="V15" s="102">
        <v>948</v>
      </c>
      <c r="W15" s="102">
        <v>14057</v>
      </c>
      <c r="X15" s="102">
        <v>13731</v>
      </c>
      <c r="Y15" s="102">
        <v>6464</v>
      </c>
      <c r="Z15" s="102">
        <v>6471</v>
      </c>
      <c r="AA15" s="102">
        <v>5806</v>
      </c>
      <c r="AB15" s="102">
        <v>5682</v>
      </c>
      <c r="AC15" s="102">
        <v>1291</v>
      </c>
      <c r="AD15" s="102">
        <v>1257</v>
      </c>
      <c r="AE15" s="102">
        <v>3489</v>
      </c>
      <c r="AF15" s="102">
        <v>3358</v>
      </c>
      <c r="AG15" s="102">
        <v>4196</v>
      </c>
      <c r="AH15" s="102">
        <v>4302</v>
      </c>
      <c r="AI15" s="102">
        <v>5399</v>
      </c>
      <c r="AJ15" s="102">
        <v>5398</v>
      </c>
      <c r="AK15" s="102">
        <v>2513</v>
      </c>
      <c r="AL15" s="102">
        <v>2387</v>
      </c>
      <c r="AM15" s="102">
        <v>1285</v>
      </c>
      <c r="AN15" s="102">
        <v>1250</v>
      </c>
      <c r="AO15" s="102">
        <v>2210</v>
      </c>
      <c r="AP15" s="102">
        <v>1990</v>
      </c>
      <c r="AQ15" s="102">
        <v>5268</v>
      </c>
      <c r="AR15" s="102">
        <v>5166</v>
      </c>
      <c r="AS15" s="102">
        <v>8844</v>
      </c>
      <c r="AT15" s="102">
        <v>7979</v>
      </c>
      <c r="AU15" s="102">
        <v>8106</v>
      </c>
      <c r="AV15" s="102">
        <v>7139</v>
      </c>
      <c r="AW15" s="102">
        <v>4190</v>
      </c>
      <c r="AX15" s="102">
        <v>4027</v>
      </c>
      <c r="AZ15" s="77">
        <f t="shared" si="0"/>
        <v>0</v>
      </c>
    </row>
    <row r="16" spans="1:52" x14ac:dyDescent="0.25">
      <c r="A16" s="30"/>
      <c r="B16" s="89" t="s">
        <v>81</v>
      </c>
      <c r="C16" s="96">
        <v>33406</v>
      </c>
      <c r="D16" s="103">
        <v>29934</v>
      </c>
      <c r="E16" s="103">
        <v>43</v>
      </c>
      <c r="F16" s="103">
        <v>35</v>
      </c>
      <c r="G16" s="103">
        <v>1651</v>
      </c>
      <c r="H16" s="103">
        <v>1466</v>
      </c>
      <c r="I16" s="103">
        <v>1226</v>
      </c>
      <c r="J16" s="103">
        <v>1088</v>
      </c>
      <c r="K16" s="103">
        <v>542</v>
      </c>
      <c r="L16" s="103">
        <v>427</v>
      </c>
      <c r="M16" s="103">
        <v>974</v>
      </c>
      <c r="N16" s="103">
        <v>893</v>
      </c>
      <c r="O16" s="103">
        <v>422</v>
      </c>
      <c r="P16" s="103">
        <v>364</v>
      </c>
      <c r="Q16" s="103">
        <v>172</v>
      </c>
      <c r="R16" s="103">
        <v>153</v>
      </c>
      <c r="S16" s="103">
        <v>163</v>
      </c>
      <c r="T16" s="103">
        <v>117</v>
      </c>
      <c r="U16" s="103">
        <v>285</v>
      </c>
      <c r="V16" s="103">
        <v>258</v>
      </c>
      <c r="W16" s="103">
        <v>5433</v>
      </c>
      <c r="X16" s="103">
        <v>4755</v>
      </c>
      <c r="Y16" s="103">
        <v>2443</v>
      </c>
      <c r="Z16" s="103">
        <v>2271</v>
      </c>
      <c r="AA16" s="103">
        <v>2253</v>
      </c>
      <c r="AB16" s="103">
        <v>2130</v>
      </c>
      <c r="AC16" s="103">
        <v>542</v>
      </c>
      <c r="AD16" s="103">
        <v>465</v>
      </c>
      <c r="AE16" s="103">
        <v>1414</v>
      </c>
      <c r="AF16" s="103">
        <v>1290</v>
      </c>
      <c r="AG16" s="103">
        <v>1464</v>
      </c>
      <c r="AH16" s="103">
        <v>1466</v>
      </c>
      <c r="AI16" s="103">
        <v>1929</v>
      </c>
      <c r="AJ16" s="103">
        <v>1843</v>
      </c>
      <c r="AK16" s="103">
        <v>886</v>
      </c>
      <c r="AL16" s="103">
        <v>757</v>
      </c>
      <c r="AM16" s="103">
        <v>465</v>
      </c>
      <c r="AN16" s="103">
        <v>441</v>
      </c>
      <c r="AO16" s="103">
        <v>950</v>
      </c>
      <c r="AP16" s="103">
        <v>793</v>
      </c>
      <c r="AQ16" s="103">
        <v>1903</v>
      </c>
      <c r="AR16" s="103">
        <v>1721</v>
      </c>
      <c r="AS16" s="103">
        <v>3829</v>
      </c>
      <c r="AT16" s="103">
        <v>3319</v>
      </c>
      <c r="AU16" s="103">
        <v>2987</v>
      </c>
      <c r="AV16" s="103">
        <v>2559</v>
      </c>
      <c r="AW16" s="103">
        <v>1430</v>
      </c>
      <c r="AX16" s="103">
        <v>1323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55222</v>
      </c>
      <c r="D17" s="104">
        <v>50688</v>
      </c>
      <c r="E17" s="104">
        <v>173</v>
      </c>
      <c r="F17" s="104">
        <v>200</v>
      </c>
      <c r="G17" s="104">
        <v>2977</v>
      </c>
      <c r="H17" s="104">
        <v>2722</v>
      </c>
      <c r="I17" s="104">
        <v>2304</v>
      </c>
      <c r="J17" s="104">
        <v>2045</v>
      </c>
      <c r="K17" s="104">
        <v>705</v>
      </c>
      <c r="L17" s="104">
        <v>606</v>
      </c>
      <c r="M17" s="104">
        <v>1565</v>
      </c>
      <c r="N17" s="104">
        <v>1453</v>
      </c>
      <c r="O17" s="104">
        <v>722</v>
      </c>
      <c r="P17" s="104">
        <v>645</v>
      </c>
      <c r="Q17" s="104">
        <v>560</v>
      </c>
      <c r="R17" s="104">
        <v>522</v>
      </c>
      <c r="S17" s="104">
        <v>396</v>
      </c>
      <c r="T17" s="104">
        <v>356</v>
      </c>
      <c r="U17" s="104">
        <v>713</v>
      </c>
      <c r="V17" s="104">
        <v>687</v>
      </c>
      <c r="W17" s="104">
        <v>7160</v>
      </c>
      <c r="X17" s="104">
        <v>6713</v>
      </c>
      <c r="Y17" s="104">
        <v>4049</v>
      </c>
      <c r="Z17" s="104">
        <v>3937</v>
      </c>
      <c r="AA17" s="104">
        <v>3411</v>
      </c>
      <c r="AB17" s="104">
        <v>3158</v>
      </c>
      <c r="AC17" s="104">
        <v>956</v>
      </c>
      <c r="AD17" s="104">
        <v>928</v>
      </c>
      <c r="AE17" s="104">
        <v>2368</v>
      </c>
      <c r="AF17" s="104">
        <v>2131</v>
      </c>
      <c r="AG17" s="104">
        <v>2333</v>
      </c>
      <c r="AH17" s="104">
        <v>2239</v>
      </c>
      <c r="AI17" s="104">
        <v>2962</v>
      </c>
      <c r="AJ17" s="104">
        <v>2696</v>
      </c>
      <c r="AK17" s="104">
        <v>1443</v>
      </c>
      <c r="AL17" s="104">
        <v>1269</v>
      </c>
      <c r="AM17" s="104">
        <v>970</v>
      </c>
      <c r="AN17" s="104">
        <v>833</v>
      </c>
      <c r="AO17" s="104">
        <v>1587</v>
      </c>
      <c r="AP17" s="104">
        <v>1421</v>
      </c>
      <c r="AQ17" s="104">
        <v>2794</v>
      </c>
      <c r="AR17" s="104">
        <v>2682</v>
      </c>
      <c r="AS17" s="104">
        <v>5944</v>
      </c>
      <c r="AT17" s="104">
        <v>5316</v>
      </c>
      <c r="AU17" s="104">
        <v>6125</v>
      </c>
      <c r="AV17" s="104">
        <v>5284</v>
      </c>
      <c r="AW17" s="104">
        <v>3005</v>
      </c>
      <c r="AX17" s="104">
        <v>2846</v>
      </c>
      <c r="AZ17" s="77">
        <f t="shared" si="0"/>
        <v>0</v>
      </c>
    </row>
    <row r="18" spans="1:146" x14ac:dyDescent="0.25">
      <c r="A18" s="30"/>
      <c r="B18" s="88" t="s">
        <v>125</v>
      </c>
      <c r="C18" s="94">
        <v>5420</v>
      </c>
      <c r="D18" s="101">
        <v>5151</v>
      </c>
      <c r="E18" s="101">
        <v>14</v>
      </c>
      <c r="F18" s="101">
        <v>16</v>
      </c>
      <c r="G18" s="101">
        <v>252</v>
      </c>
      <c r="H18" s="101">
        <v>237</v>
      </c>
      <c r="I18" s="101">
        <v>219</v>
      </c>
      <c r="J18" s="101">
        <v>201</v>
      </c>
      <c r="K18" s="101">
        <v>61</v>
      </c>
      <c r="L18" s="101">
        <v>54</v>
      </c>
      <c r="M18" s="101">
        <v>139</v>
      </c>
      <c r="N18" s="101">
        <v>132</v>
      </c>
      <c r="O18" s="101">
        <v>51</v>
      </c>
      <c r="P18" s="101">
        <v>61</v>
      </c>
      <c r="Q18" s="101">
        <v>49</v>
      </c>
      <c r="R18" s="101">
        <v>37</v>
      </c>
      <c r="S18" s="101">
        <v>31</v>
      </c>
      <c r="T18" s="101">
        <v>30</v>
      </c>
      <c r="U18" s="101">
        <v>62</v>
      </c>
      <c r="V18" s="101">
        <v>66</v>
      </c>
      <c r="W18" s="101">
        <v>762</v>
      </c>
      <c r="X18" s="101">
        <v>730</v>
      </c>
      <c r="Y18" s="101">
        <v>395</v>
      </c>
      <c r="Z18" s="101">
        <v>372</v>
      </c>
      <c r="AA18" s="101">
        <v>328</v>
      </c>
      <c r="AB18" s="101">
        <v>323</v>
      </c>
      <c r="AC18" s="101">
        <v>94</v>
      </c>
      <c r="AD18" s="101">
        <v>84</v>
      </c>
      <c r="AE18" s="101">
        <v>240</v>
      </c>
      <c r="AF18" s="101">
        <v>198</v>
      </c>
      <c r="AG18" s="101">
        <v>210</v>
      </c>
      <c r="AH18" s="101">
        <v>201</v>
      </c>
      <c r="AI18" s="101">
        <v>320</v>
      </c>
      <c r="AJ18" s="101">
        <v>319</v>
      </c>
      <c r="AK18" s="101">
        <v>135</v>
      </c>
      <c r="AL18" s="101">
        <v>136</v>
      </c>
      <c r="AM18" s="101">
        <v>84</v>
      </c>
      <c r="AN18" s="101">
        <v>63</v>
      </c>
      <c r="AO18" s="101">
        <v>125</v>
      </c>
      <c r="AP18" s="101">
        <v>142</v>
      </c>
      <c r="AQ18" s="101">
        <v>311</v>
      </c>
      <c r="AR18" s="101">
        <v>307</v>
      </c>
      <c r="AS18" s="101">
        <v>641</v>
      </c>
      <c r="AT18" s="101">
        <v>612</v>
      </c>
      <c r="AU18" s="101">
        <v>615</v>
      </c>
      <c r="AV18" s="101">
        <v>535</v>
      </c>
      <c r="AW18" s="101">
        <v>282</v>
      </c>
      <c r="AX18" s="101">
        <v>295</v>
      </c>
      <c r="AZ18" s="77">
        <f t="shared" si="0"/>
        <v>0</v>
      </c>
    </row>
    <row r="19" spans="1:146" s="32" customFormat="1" x14ac:dyDescent="0.25">
      <c r="A19" s="30"/>
      <c r="B19" s="88" t="s">
        <v>126</v>
      </c>
      <c r="C19" s="95">
        <v>36420</v>
      </c>
      <c r="D19" s="102">
        <v>33817</v>
      </c>
      <c r="E19" s="102">
        <v>113</v>
      </c>
      <c r="F19" s="102">
        <v>135</v>
      </c>
      <c r="G19" s="102">
        <v>1986</v>
      </c>
      <c r="H19" s="102">
        <v>1858</v>
      </c>
      <c r="I19" s="102">
        <v>1528</v>
      </c>
      <c r="J19" s="102">
        <v>1321</v>
      </c>
      <c r="K19" s="102">
        <v>491</v>
      </c>
      <c r="L19" s="102">
        <v>392</v>
      </c>
      <c r="M19" s="102">
        <v>1043</v>
      </c>
      <c r="N19" s="102">
        <v>1006</v>
      </c>
      <c r="O19" s="102">
        <v>505</v>
      </c>
      <c r="P19" s="102">
        <v>435</v>
      </c>
      <c r="Q19" s="102">
        <v>385</v>
      </c>
      <c r="R19" s="102">
        <v>383</v>
      </c>
      <c r="S19" s="102">
        <v>283</v>
      </c>
      <c r="T19" s="102">
        <v>242</v>
      </c>
      <c r="U19" s="102">
        <v>497</v>
      </c>
      <c r="V19" s="102">
        <v>458</v>
      </c>
      <c r="W19" s="102">
        <v>4736</v>
      </c>
      <c r="X19" s="102">
        <v>4491</v>
      </c>
      <c r="Y19" s="102">
        <v>2642</v>
      </c>
      <c r="Z19" s="102">
        <v>2653</v>
      </c>
      <c r="AA19" s="102">
        <v>2234</v>
      </c>
      <c r="AB19" s="102">
        <v>2080</v>
      </c>
      <c r="AC19" s="102">
        <v>597</v>
      </c>
      <c r="AD19" s="102">
        <v>600</v>
      </c>
      <c r="AE19" s="102">
        <v>1513</v>
      </c>
      <c r="AF19" s="102">
        <v>1404</v>
      </c>
      <c r="AG19" s="102">
        <v>1519</v>
      </c>
      <c r="AH19" s="102">
        <v>1478</v>
      </c>
      <c r="AI19" s="102">
        <v>1950</v>
      </c>
      <c r="AJ19" s="102">
        <v>1789</v>
      </c>
      <c r="AK19" s="102">
        <v>966</v>
      </c>
      <c r="AL19" s="102">
        <v>875</v>
      </c>
      <c r="AM19" s="102">
        <v>643</v>
      </c>
      <c r="AN19" s="102">
        <v>548</v>
      </c>
      <c r="AO19" s="102">
        <v>1046</v>
      </c>
      <c r="AP19" s="102">
        <v>915</v>
      </c>
      <c r="AQ19" s="102">
        <v>1845</v>
      </c>
      <c r="AR19" s="102">
        <v>1804</v>
      </c>
      <c r="AS19" s="102">
        <v>3853</v>
      </c>
      <c r="AT19" s="102">
        <v>3506</v>
      </c>
      <c r="AU19" s="102">
        <v>4022</v>
      </c>
      <c r="AV19" s="102">
        <v>3507</v>
      </c>
      <c r="AW19" s="102">
        <v>2023</v>
      </c>
      <c r="AX19" s="102">
        <v>1937</v>
      </c>
      <c r="AY19" s="49"/>
      <c r="AZ19" s="77">
        <f t="shared" si="0"/>
        <v>0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13382</v>
      </c>
      <c r="D20" s="102">
        <v>11720</v>
      </c>
      <c r="E20" s="102">
        <v>46</v>
      </c>
      <c r="F20" s="102">
        <v>49</v>
      </c>
      <c r="G20" s="102">
        <v>739</v>
      </c>
      <c r="H20" s="102">
        <v>627</v>
      </c>
      <c r="I20" s="102">
        <v>557</v>
      </c>
      <c r="J20" s="102">
        <v>523</v>
      </c>
      <c r="K20" s="102">
        <v>153</v>
      </c>
      <c r="L20" s="102">
        <v>160</v>
      </c>
      <c r="M20" s="102">
        <v>383</v>
      </c>
      <c r="N20" s="102">
        <v>315</v>
      </c>
      <c r="O20" s="102">
        <v>166</v>
      </c>
      <c r="P20" s="102">
        <v>149</v>
      </c>
      <c r="Q20" s="102">
        <v>126</v>
      </c>
      <c r="R20" s="102">
        <v>102</v>
      </c>
      <c r="S20" s="102">
        <v>82</v>
      </c>
      <c r="T20" s="102">
        <v>84</v>
      </c>
      <c r="U20" s="102">
        <v>154</v>
      </c>
      <c r="V20" s="102">
        <v>163</v>
      </c>
      <c r="W20" s="102">
        <v>1662</v>
      </c>
      <c r="X20" s="102">
        <v>1492</v>
      </c>
      <c r="Y20" s="102">
        <v>1012</v>
      </c>
      <c r="Z20" s="102">
        <v>912</v>
      </c>
      <c r="AA20" s="102">
        <v>849</v>
      </c>
      <c r="AB20" s="102">
        <v>755</v>
      </c>
      <c r="AC20" s="102">
        <v>265</v>
      </c>
      <c r="AD20" s="102">
        <v>244</v>
      </c>
      <c r="AE20" s="102">
        <v>615</v>
      </c>
      <c r="AF20" s="102">
        <v>529</v>
      </c>
      <c r="AG20" s="102">
        <v>604</v>
      </c>
      <c r="AH20" s="102">
        <v>560</v>
      </c>
      <c r="AI20" s="102">
        <v>692</v>
      </c>
      <c r="AJ20" s="102">
        <v>588</v>
      </c>
      <c r="AK20" s="102">
        <v>342</v>
      </c>
      <c r="AL20" s="102">
        <v>258</v>
      </c>
      <c r="AM20" s="102">
        <v>243</v>
      </c>
      <c r="AN20" s="102">
        <v>222</v>
      </c>
      <c r="AO20" s="102">
        <v>416</v>
      </c>
      <c r="AP20" s="102">
        <v>364</v>
      </c>
      <c r="AQ20" s="102">
        <v>638</v>
      </c>
      <c r="AR20" s="102">
        <v>571</v>
      </c>
      <c r="AS20" s="102">
        <v>1450</v>
      </c>
      <c r="AT20" s="102">
        <v>1198</v>
      </c>
      <c r="AU20" s="102">
        <v>1488</v>
      </c>
      <c r="AV20" s="102">
        <v>1242</v>
      </c>
      <c r="AW20" s="102">
        <v>700</v>
      </c>
      <c r="AX20" s="102">
        <v>614</v>
      </c>
      <c r="AY20" s="49"/>
      <c r="AZ20" s="77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24489</v>
      </c>
      <c r="D21" s="102">
        <v>22973</v>
      </c>
      <c r="E21" s="102">
        <v>19</v>
      </c>
      <c r="F21" s="102">
        <v>27</v>
      </c>
      <c r="G21" s="102">
        <v>1143</v>
      </c>
      <c r="H21" s="102">
        <v>1041</v>
      </c>
      <c r="I21" s="102">
        <v>759</v>
      </c>
      <c r="J21" s="102">
        <v>706</v>
      </c>
      <c r="K21" s="102">
        <v>221</v>
      </c>
      <c r="L21" s="102">
        <v>198</v>
      </c>
      <c r="M21" s="102">
        <v>600</v>
      </c>
      <c r="N21" s="102">
        <v>615</v>
      </c>
      <c r="O21" s="102">
        <v>233</v>
      </c>
      <c r="P21" s="102">
        <v>204</v>
      </c>
      <c r="Q21" s="102">
        <v>109</v>
      </c>
      <c r="R21" s="102">
        <v>106</v>
      </c>
      <c r="S21" s="102">
        <v>69</v>
      </c>
      <c r="T21" s="102">
        <v>72</v>
      </c>
      <c r="U21" s="102">
        <v>164</v>
      </c>
      <c r="V21" s="102">
        <v>143</v>
      </c>
      <c r="W21" s="102">
        <v>4043</v>
      </c>
      <c r="X21" s="102">
        <v>3800</v>
      </c>
      <c r="Y21" s="102">
        <v>2194</v>
      </c>
      <c r="Z21" s="102">
        <v>2147</v>
      </c>
      <c r="AA21" s="102">
        <v>1702</v>
      </c>
      <c r="AB21" s="102">
        <v>1579</v>
      </c>
      <c r="AC21" s="102">
        <v>304</v>
      </c>
      <c r="AD21" s="102">
        <v>285</v>
      </c>
      <c r="AE21" s="102">
        <v>959</v>
      </c>
      <c r="AF21" s="102">
        <v>902</v>
      </c>
      <c r="AG21" s="102">
        <v>983</v>
      </c>
      <c r="AH21" s="102">
        <v>995</v>
      </c>
      <c r="AI21" s="102">
        <v>1404</v>
      </c>
      <c r="AJ21" s="102">
        <v>1290</v>
      </c>
      <c r="AK21" s="102">
        <v>586</v>
      </c>
      <c r="AL21" s="102">
        <v>534</v>
      </c>
      <c r="AM21" s="102">
        <v>250</v>
      </c>
      <c r="AN21" s="102">
        <v>239</v>
      </c>
      <c r="AO21" s="102">
        <v>534</v>
      </c>
      <c r="AP21" s="102">
        <v>505</v>
      </c>
      <c r="AQ21" s="102">
        <v>1395</v>
      </c>
      <c r="AR21" s="102">
        <v>1362</v>
      </c>
      <c r="AS21" s="102">
        <v>2967</v>
      </c>
      <c r="AT21" s="102">
        <v>2648</v>
      </c>
      <c r="AU21" s="102">
        <v>2543</v>
      </c>
      <c r="AV21" s="102">
        <v>2309</v>
      </c>
      <c r="AW21" s="102">
        <v>1308</v>
      </c>
      <c r="AX21" s="102">
        <v>1266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29373</v>
      </c>
      <c r="D22" s="102">
        <v>26872</v>
      </c>
      <c r="E22" s="102">
        <v>84</v>
      </c>
      <c r="F22" s="102">
        <v>101</v>
      </c>
      <c r="G22" s="102">
        <v>1575</v>
      </c>
      <c r="H22" s="102">
        <v>1436</v>
      </c>
      <c r="I22" s="102">
        <v>1202</v>
      </c>
      <c r="J22" s="102">
        <v>1034</v>
      </c>
      <c r="K22" s="102">
        <v>346</v>
      </c>
      <c r="L22" s="102">
        <v>294</v>
      </c>
      <c r="M22" s="102">
        <v>863</v>
      </c>
      <c r="N22" s="102">
        <v>803</v>
      </c>
      <c r="O22" s="102">
        <v>376</v>
      </c>
      <c r="P22" s="102">
        <v>333</v>
      </c>
      <c r="Q22" s="102">
        <v>254</v>
      </c>
      <c r="R22" s="102">
        <v>238</v>
      </c>
      <c r="S22" s="102">
        <v>177</v>
      </c>
      <c r="T22" s="102">
        <v>157</v>
      </c>
      <c r="U22" s="102">
        <v>353</v>
      </c>
      <c r="V22" s="102">
        <v>337</v>
      </c>
      <c r="W22" s="102">
        <v>4330</v>
      </c>
      <c r="X22" s="102">
        <v>4038</v>
      </c>
      <c r="Y22" s="102">
        <v>2151</v>
      </c>
      <c r="Z22" s="102">
        <v>2059</v>
      </c>
      <c r="AA22" s="102">
        <v>1931</v>
      </c>
      <c r="AB22" s="102">
        <v>1795</v>
      </c>
      <c r="AC22" s="102">
        <v>503</v>
      </c>
      <c r="AD22" s="102">
        <v>490</v>
      </c>
      <c r="AE22" s="102">
        <v>1194</v>
      </c>
      <c r="AF22" s="102">
        <v>1129</v>
      </c>
      <c r="AG22" s="102">
        <v>1283</v>
      </c>
      <c r="AH22" s="102">
        <v>1243</v>
      </c>
      <c r="AI22" s="102">
        <v>1722</v>
      </c>
      <c r="AJ22" s="102">
        <v>1567</v>
      </c>
      <c r="AK22" s="102">
        <v>820</v>
      </c>
      <c r="AL22" s="102">
        <v>743</v>
      </c>
      <c r="AM22" s="102">
        <v>460</v>
      </c>
      <c r="AN22" s="102">
        <v>405</v>
      </c>
      <c r="AO22" s="102">
        <v>790</v>
      </c>
      <c r="AP22" s="102">
        <v>691</v>
      </c>
      <c r="AQ22" s="102">
        <v>1601</v>
      </c>
      <c r="AR22" s="102">
        <v>1489</v>
      </c>
      <c r="AS22" s="102">
        <v>3001</v>
      </c>
      <c r="AT22" s="102">
        <v>2623</v>
      </c>
      <c r="AU22" s="102">
        <v>2871</v>
      </c>
      <c r="AV22" s="102">
        <v>2498</v>
      </c>
      <c r="AW22" s="102">
        <v>1486</v>
      </c>
      <c r="AX22" s="102">
        <v>1369</v>
      </c>
      <c r="AY22" s="49"/>
      <c r="AZ22" s="77">
        <f t="shared" si="0"/>
        <v>0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7813</v>
      </c>
      <c r="D23" s="102">
        <v>6788</v>
      </c>
      <c r="E23" s="102">
        <v>21</v>
      </c>
      <c r="F23" s="102">
        <v>19</v>
      </c>
      <c r="G23" s="102">
        <v>438</v>
      </c>
      <c r="H23" s="102">
        <v>406</v>
      </c>
      <c r="I23" s="102">
        <v>359</v>
      </c>
      <c r="J23" s="102">
        <v>336</v>
      </c>
      <c r="K23" s="102">
        <v>116</v>
      </c>
      <c r="L23" s="102">
        <v>103</v>
      </c>
      <c r="M23" s="102">
        <v>234</v>
      </c>
      <c r="N23" s="102">
        <v>200</v>
      </c>
      <c r="O23" s="102">
        <v>102</v>
      </c>
      <c r="P23" s="102">
        <v>74</v>
      </c>
      <c r="Q23" s="102">
        <v>48</v>
      </c>
      <c r="R23" s="102">
        <v>50</v>
      </c>
      <c r="S23" s="102">
        <v>35</v>
      </c>
      <c r="T23" s="102">
        <v>30</v>
      </c>
      <c r="U23" s="102">
        <v>35</v>
      </c>
      <c r="V23" s="102">
        <v>35</v>
      </c>
      <c r="W23" s="102">
        <v>955</v>
      </c>
      <c r="X23" s="102">
        <v>724</v>
      </c>
      <c r="Y23" s="102">
        <v>763</v>
      </c>
      <c r="Z23" s="102">
        <v>728</v>
      </c>
      <c r="AA23" s="102">
        <v>571</v>
      </c>
      <c r="AB23" s="102">
        <v>451</v>
      </c>
      <c r="AC23" s="102">
        <v>140</v>
      </c>
      <c r="AD23" s="102">
        <v>112</v>
      </c>
      <c r="AE23" s="102">
        <v>375</v>
      </c>
      <c r="AF23" s="102">
        <v>288</v>
      </c>
      <c r="AG23" s="102">
        <v>465</v>
      </c>
      <c r="AH23" s="102">
        <v>419</v>
      </c>
      <c r="AI23" s="102">
        <v>317</v>
      </c>
      <c r="AJ23" s="102">
        <v>252</v>
      </c>
      <c r="AK23" s="102">
        <v>143</v>
      </c>
      <c r="AL23" s="102">
        <v>99</v>
      </c>
      <c r="AM23" s="102">
        <v>82</v>
      </c>
      <c r="AN23" s="102">
        <v>72</v>
      </c>
      <c r="AO23" s="102">
        <v>110</v>
      </c>
      <c r="AP23" s="102">
        <v>113</v>
      </c>
      <c r="AQ23" s="102">
        <v>428</v>
      </c>
      <c r="AR23" s="102">
        <v>523</v>
      </c>
      <c r="AS23" s="102">
        <v>830</v>
      </c>
      <c r="AT23" s="102">
        <v>719</v>
      </c>
      <c r="AU23" s="102">
        <v>779</v>
      </c>
      <c r="AV23" s="102">
        <v>635</v>
      </c>
      <c r="AW23" s="102">
        <v>467</v>
      </c>
      <c r="AX23" s="102">
        <v>401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1088</v>
      </c>
      <c r="D24" s="102">
        <v>915</v>
      </c>
      <c r="E24" s="102">
        <v>1</v>
      </c>
      <c r="F24" s="102">
        <v>1</v>
      </c>
      <c r="G24" s="102">
        <v>38</v>
      </c>
      <c r="H24" s="102">
        <v>29</v>
      </c>
      <c r="I24" s="102">
        <v>38</v>
      </c>
      <c r="J24" s="102">
        <v>31</v>
      </c>
      <c r="K24" s="102">
        <v>7</v>
      </c>
      <c r="L24" s="102">
        <v>7</v>
      </c>
      <c r="M24" s="102">
        <v>41</v>
      </c>
      <c r="N24" s="102">
        <v>32</v>
      </c>
      <c r="O24" s="102">
        <v>12</v>
      </c>
      <c r="P24" s="102">
        <v>8</v>
      </c>
      <c r="Q24" s="102">
        <v>7</v>
      </c>
      <c r="R24" s="102">
        <v>8</v>
      </c>
      <c r="S24" s="102">
        <v>3</v>
      </c>
      <c r="T24" s="102">
        <v>8</v>
      </c>
      <c r="U24" s="102">
        <v>7</v>
      </c>
      <c r="V24" s="102">
        <v>6</v>
      </c>
      <c r="W24" s="102">
        <v>127</v>
      </c>
      <c r="X24" s="102">
        <v>103</v>
      </c>
      <c r="Y24" s="102">
        <v>92</v>
      </c>
      <c r="Z24" s="102">
        <v>83</v>
      </c>
      <c r="AA24" s="102">
        <v>70</v>
      </c>
      <c r="AB24" s="102">
        <v>62</v>
      </c>
      <c r="AC24" s="102">
        <v>28</v>
      </c>
      <c r="AD24" s="102">
        <v>18</v>
      </c>
      <c r="AE24" s="102">
        <v>60</v>
      </c>
      <c r="AF24" s="102">
        <v>50</v>
      </c>
      <c r="AG24" s="102">
        <v>49</v>
      </c>
      <c r="AH24" s="102">
        <v>37</v>
      </c>
      <c r="AI24" s="102">
        <v>63</v>
      </c>
      <c r="AJ24" s="102">
        <v>59</v>
      </c>
      <c r="AK24" s="102">
        <v>23</v>
      </c>
      <c r="AL24" s="102">
        <v>16</v>
      </c>
      <c r="AM24" s="102">
        <v>13</v>
      </c>
      <c r="AN24" s="102">
        <v>13</v>
      </c>
      <c r="AO24" s="102">
        <v>27</v>
      </c>
      <c r="AP24" s="102">
        <v>20</v>
      </c>
      <c r="AQ24" s="102">
        <v>75</v>
      </c>
      <c r="AR24" s="102">
        <v>53</v>
      </c>
      <c r="AS24" s="102">
        <v>132</v>
      </c>
      <c r="AT24" s="102">
        <v>116</v>
      </c>
      <c r="AU24" s="102">
        <v>130</v>
      </c>
      <c r="AV24" s="102">
        <v>109</v>
      </c>
      <c r="AW24" s="102">
        <v>45</v>
      </c>
      <c r="AX24" s="102">
        <v>46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18634</v>
      </c>
      <c r="D25" s="102">
        <v>14801</v>
      </c>
      <c r="E25" s="102">
        <v>63</v>
      </c>
      <c r="F25" s="102">
        <v>56</v>
      </c>
      <c r="G25" s="102">
        <v>1108</v>
      </c>
      <c r="H25" s="102">
        <v>836</v>
      </c>
      <c r="I25" s="102">
        <v>742</v>
      </c>
      <c r="J25" s="102">
        <v>508</v>
      </c>
      <c r="K25" s="102">
        <v>239</v>
      </c>
      <c r="L25" s="102">
        <v>163</v>
      </c>
      <c r="M25" s="102">
        <v>473</v>
      </c>
      <c r="N25" s="102">
        <v>413</v>
      </c>
      <c r="O25" s="102">
        <v>236</v>
      </c>
      <c r="P25" s="102">
        <v>165</v>
      </c>
      <c r="Q25" s="102">
        <v>167</v>
      </c>
      <c r="R25" s="102">
        <v>127</v>
      </c>
      <c r="S25" s="102">
        <v>124</v>
      </c>
      <c r="T25" s="102">
        <v>91</v>
      </c>
      <c r="U25" s="102">
        <v>219</v>
      </c>
      <c r="V25" s="102">
        <v>167</v>
      </c>
      <c r="W25" s="102">
        <v>2127</v>
      </c>
      <c r="X25" s="102">
        <v>1725</v>
      </c>
      <c r="Y25" s="102">
        <v>1638</v>
      </c>
      <c r="Z25" s="102">
        <v>1443</v>
      </c>
      <c r="AA25" s="102">
        <v>1176</v>
      </c>
      <c r="AB25" s="102">
        <v>995</v>
      </c>
      <c r="AC25" s="102">
        <v>329</v>
      </c>
      <c r="AD25" s="102">
        <v>257</v>
      </c>
      <c r="AE25" s="102">
        <v>856</v>
      </c>
      <c r="AF25" s="102">
        <v>643</v>
      </c>
      <c r="AG25" s="102">
        <v>764</v>
      </c>
      <c r="AH25" s="102">
        <v>680</v>
      </c>
      <c r="AI25" s="102">
        <v>920</v>
      </c>
      <c r="AJ25" s="102">
        <v>698</v>
      </c>
      <c r="AK25" s="102">
        <v>465</v>
      </c>
      <c r="AL25" s="102">
        <v>348</v>
      </c>
      <c r="AM25" s="102">
        <v>316</v>
      </c>
      <c r="AN25" s="102">
        <v>223</v>
      </c>
      <c r="AO25" s="102">
        <v>609</v>
      </c>
      <c r="AP25" s="102">
        <v>421</v>
      </c>
      <c r="AQ25" s="102">
        <v>884</v>
      </c>
      <c r="AR25" s="102">
        <v>780</v>
      </c>
      <c r="AS25" s="102">
        <v>2058</v>
      </c>
      <c r="AT25" s="102">
        <v>1557</v>
      </c>
      <c r="AU25" s="102">
        <v>2024</v>
      </c>
      <c r="AV25" s="102">
        <v>1548</v>
      </c>
      <c r="AW25" s="102">
        <v>1097</v>
      </c>
      <c r="AX25" s="102">
        <v>958</v>
      </c>
      <c r="AY25" s="49"/>
      <c r="AZ25" s="77">
        <f t="shared" si="0"/>
        <v>0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8710</v>
      </c>
      <c r="D26" s="102">
        <v>6345</v>
      </c>
      <c r="E26" s="102">
        <v>28</v>
      </c>
      <c r="F26" s="102">
        <v>29</v>
      </c>
      <c r="G26" s="102">
        <v>569</v>
      </c>
      <c r="H26" s="102">
        <v>427</v>
      </c>
      <c r="I26" s="102">
        <v>321</v>
      </c>
      <c r="J26" s="102">
        <v>217</v>
      </c>
      <c r="K26" s="102">
        <v>111</v>
      </c>
      <c r="L26" s="102">
        <v>73</v>
      </c>
      <c r="M26" s="102">
        <v>215</v>
      </c>
      <c r="N26" s="102">
        <v>162</v>
      </c>
      <c r="O26" s="102">
        <v>116</v>
      </c>
      <c r="P26" s="102">
        <v>69</v>
      </c>
      <c r="Q26" s="102">
        <v>70</v>
      </c>
      <c r="R26" s="102">
        <v>42</v>
      </c>
      <c r="S26" s="102">
        <v>58</v>
      </c>
      <c r="T26" s="102">
        <v>30</v>
      </c>
      <c r="U26" s="102">
        <v>99</v>
      </c>
      <c r="V26" s="102">
        <v>59</v>
      </c>
      <c r="W26" s="102">
        <v>881</v>
      </c>
      <c r="X26" s="102">
        <v>626</v>
      </c>
      <c r="Y26" s="102">
        <v>924</v>
      </c>
      <c r="Z26" s="102">
        <v>681</v>
      </c>
      <c r="AA26" s="102">
        <v>579</v>
      </c>
      <c r="AB26" s="102">
        <v>481</v>
      </c>
      <c r="AC26" s="102">
        <v>150</v>
      </c>
      <c r="AD26" s="102">
        <v>97</v>
      </c>
      <c r="AE26" s="102">
        <v>390</v>
      </c>
      <c r="AF26" s="102">
        <v>268</v>
      </c>
      <c r="AG26" s="102">
        <v>349</v>
      </c>
      <c r="AH26" s="102">
        <v>346</v>
      </c>
      <c r="AI26" s="102">
        <v>401</v>
      </c>
      <c r="AJ26" s="102">
        <v>269</v>
      </c>
      <c r="AK26" s="102">
        <v>198</v>
      </c>
      <c r="AL26" s="102">
        <v>130</v>
      </c>
      <c r="AM26" s="102">
        <v>137</v>
      </c>
      <c r="AN26" s="102">
        <v>103</v>
      </c>
      <c r="AO26" s="102">
        <v>292</v>
      </c>
      <c r="AP26" s="102">
        <v>183</v>
      </c>
      <c r="AQ26" s="102">
        <v>454</v>
      </c>
      <c r="AR26" s="102">
        <v>347</v>
      </c>
      <c r="AS26" s="102">
        <v>894</v>
      </c>
      <c r="AT26" s="102">
        <v>661</v>
      </c>
      <c r="AU26" s="102">
        <v>930</v>
      </c>
      <c r="AV26" s="102">
        <v>614</v>
      </c>
      <c r="AW26" s="102">
        <v>544</v>
      </c>
      <c r="AX26" s="102">
        <v>432</v>
      </c>
      <c r="AY26" s="49"/>
      <c r="AZ26" s="77">
        <f t="shared" si="0"/>
        <v>0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39920</v>
      </c>
      <c r="D27" s="102">
        <v>37114</v>
      </c>
      <c r="E27" s="102">
        <v>99</v>
      </c>
      <c r="F27" s="102">
        <v>122</v>
      </c>
      <c r="G27" s="102">
        <v>2145</v>
      </c>
      <c r="H27" s="102">
        <v>1994</v>
      </c>
      <c r="I27" s="102">
        <v>1582</v>
      </c>
      <c r="J27" s="102">
        <v>1428</v>
      </c>
      <c r="K27" s="102">
        <v>465</v>
      </c>
      <c r="L27" s="102">
        <v>388</v>
      </c>
      <c r="M27" s="102">
        <v>1132</v>
      </c>
      <c r="N27" s="102">
        <v>1073</v>
      </c>
      <c r="O27" s="102">
        <v>472</v>
      </c>
      <c r="P27" s="102">
        <v>414</v>
      </c>
      <c r="Q27" s="102">
        <v>315</v>
      </c>
      <c r="R27" s="102">
        <v>304</v>
      </c>
      <c r="S27" s="102">
        <v>212</v>
      </c>
      <c r="T27" s="102">
        <v>193</v>
      </c>
      <c r="U27" s="102">
        <v>437</v>
      </c>
      <c r="V27" s="102">
        <v>423</v>
      </c>
      <c r="W27" s="102">
        <v>5884</v>
      </c>
      <c r="X27" s="102">
        <v>5574</v>
      </c>
      <c r="Y27" s="102">
        <v>3075</v>
      </c>
      <c r="Z27" s="102">
        <v>3034</v>
      </c>
      <c r="AA27" s="102">
        <v>2639</v>
      </c>
      <c r="AB27" s="102">
        <v>2486</v>
      </c>
      <c r="AC27" s="102">
        <v>630</v>
      </c>
      <c r="AD27" s="102">
        <v>606</v>
      </c>
      <c r="AE27" s="102">
        <v>1565</v>
      </c>
      <c r="AF27" s="102">
        <v>1480</v>
      </c>
      <c r="AG27" s="102">
        <v>1729</v>
      </c>
      <c r="AH27" s="102">
        <v>1692</v>
      </c>
      <c r="AI27" s="102">
        <v>2258</v>
      </c>
      <c r="AJ27" s="102">
        <v>2088</v>
      </c>
      <c r="AK27" s="102">
        <v>1027</v>
      </c>
      <c r="AL27" s="102">
        <v>959</v>
      </c>
      <c r="AM27" s="102">
        <v>584</v>
      </c>
      <c r="AN27" s="102">
        <v>510</v>
      </c>
      <c r="AO27" s="102">
        <v>1048</v>
      </c>
      <c r="AP27" s="102">
        <v>925</v>
      </c>
      <c r="AQ27" s="102">
        <v>2214</v>
      </c>
      <c r="AR27" s="102">
        <v>2132</v>
      </c>
      <c r="AS27" s="102">
        <v>4198</v>
      </c>
      <c r="AT27" s="102">
        <v>3705</v>
      </c>
      <c r="AU27" s="102">
        <v>4137</v>
      </c>
      <c r="AV27" s="102">
        <v>3623</v>
      </c>
      <c r="AW27" s="102">
        <v>2073</v>
      </c>
      <c r="AX27" s="102">
        <v>1961</v>
      </c>
      <c r="AY27" s="49"/>
      <c r="AZ27" s="77">
        <f t="shared" si="0"/>
        <v>0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14223</v>
      </c>
      <c r="D28" s="103">
        <v>12252</v>
      </c>
      <c r="E28" s="103">
        <v>16</v>
      </c>
      <c r="F28" s="103">
        <v>18</v>
      </c>
      <c r="G28" s="103">
        <v>667</v>
      </c>
      <c r="H28" s="103">
        <v>569</v>
      </c>
      <c r="I28" s="103">
        <v>468</v>
      </c>
      <c r="J28" s="103">
        <v>394</v>
      </c>
      <c r="K28" s="103">
        <v>183</v>
      </c>
      <c r="L28" s="103">
        <v>139</v>
      </c>
      <c r="M28" s="103">
        <v>366</v>
      </c>
      <c r="N28" s="103">
        <v>323</v>
      </c>
      <c r="O28" s="103">
        <v>150</v>
      </c>
      <c r="P28" s="103">
        <v>122</v>
      </c>
      <c r="Q28" s="103">
        <v>67</v>
      </c>
      <c r="R28" s="103">
        <v>55</v>
      </c>
      <c r="S28" s="103">
        <v>43</v>
      </c>
      <c r="T28" s="103">
        <v>29</v>
      </c>
      <c r="U28" s="103">
        <v>98</v>
      </c>
      <c r="V28" s="103">
        <v>92</v>
      </c>
      <c r="W28" s="103">
        <v>2092</v>
      </c>
      <c r="X28" s="103">
        <v>1725</v>
      </c>
      <c r="Y28" s="103">
        <v>1155</v>
      </c>
      <c r="Z28" s="103">
        <v>1053</v>
      </c>
      <c r="AA28" s="103">
        <v>1040</v>
      </c>
      <c r="AB28" s="103">
        <v>875</v>
      </c>
      <c r="AC28" s="103">
        <v>228</v>
      </c>
      <c r="AD28" s="103">
        <v>183</v>
      </c>
      <c r="AE28" s="103">
        <v>592</v>
      </c>
      <c r="AF28" s="103">
        <v>546</v>
      </c>
      <c r="AG28" s="103">
        <v>579</v>
      </c>
      <c r="AH28" s="103">
        <v>562</v>
      </c>
      <c r="AI28" s="103">
        <v>740</v>
      </c>
      <c r="AJ28" s="103">
        <v>679</v>
      </c>
      <c r="AK28" s="103">
        <v>349</v>
      </c>
      <c r="AL28" s="103">
        <v>271</v>
      </c>
      <c r="AM28" s="103">
        <v>184</v>
      </c>
      <c r="AN28" s="103">
        <v>160</v>
      </c>
      <c r="AO28" s="103">
        <v>418</v>
      </c>
      <c r="AP28" s="103">
        <v>351</v>
      </c>
      <c r="AQ28" s="103">
        <v>748</v>
      </c>
      <c r="AR28" s="103">
        <v>683</v>
      </c>
      <c r="AS28" s="103">
        <v>1822</v>
      </c>
      <c r="AT28" s="103">
        <v>1522</v>
      </c>
      <c r="AU28" s="103">
        <v>1512</v>
      </c>
      <c r="AV28" s="103">
        <v>1262</v>
      </c>
      <c r="AW28" s="103">
        <v>706</v>
      </c>
      <c r="AX28" s="103">
        <v>639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70452</v>
      </c>
      <c r="D29" s="104">
        <v>67924</v>
      </c>
      <c r="E29" s="104">
        <v>171</v>
      </c>
      <c r="F29" s="104">
        <v>184</v>
      </c>
      <c r="G29" s="104">
        <v>3860</v>
      </c>
      <c r="H29" s="104">
        <v>3727</v>
      </c>
      <c r="I29" s="104">
        <v>2909</v>
      </c>
      <c r="J29" s="104">
        <v>2717</v>
      </c>
      <c r="K29" s="104">
        <v>1250</v>
      </c>
      <c r="L29" s="104">
        <v>1099</v>
      </c>
      <c r="M29" s="104">
        <v>2069</v>
      </c>
      <c r="N29" s="104">
        <v>2098</v>
      </c>
      <c r="O29" s="104">
        <v>979</v>
      </c>
      <c r="P29" s="104">
        <v>915</v>
      </c>
      <c r="Q29" s="104">
        <v>690</v>
      </c>
      <c r="R29" s="104">
        <v>667</v>
      </c>
      <c r="S29" s="104">
        <v>570</v>
      </c>
      <c r="T29" s="104">
        <v>514</v>
      </c>
      <c r="U29" s="104">
        <v>970</v>
      </c>
      <c r="V29" s="104">
        <v>916</v>
      </c>
      <c r="W29" s="104">
        <v>10258</v>
      </c>
      <c r="X29" s="104">
        <v>10046</v>
      </c>
      <c r="Y29" s="104">
        <v>4652</v>
      </c>
      <c r="Z29" s="104">
        <v>4616</v>
      </c>
      <c r="AA29" s="104">
        <v>4297</v>
      </c>
      <c r="AB29" s="104">
        <v>4287</v>
      </c>
      <c r="AC29" s="104">
        <v>1238</v>
      </c>
      <c r="AD29" s="104">
        <v>1216</v>
      </c>
      <c r="AE29" s="104">
        <v>2979</v>
      </c>
      <c r="AF29" s="104">
        <v>2835</v>
      </c>
      <c r="AG29" s="104">
        <v>3351</v>
      </c>
      <c r="AH29" s="104">
        <v>3444</v>
      </c>
      <c r="AI29" s="104">
        <v>4163</v>
      </c>
      <c r="AJ29" s="104">
        <v>4243</v>
      </c>
      <c r="AK29" s="104">
        <v>2100</v>
      </c>
      <c r="AL29" s="104">
        <v>1917</v>
      </c>
      <c r="AM29" s="104">
        <v>1178</v>
      </c>
      <c r="AN29" s="104">
        <v>1197</v>
      </c>
      <c r="AO29" s="104">
        <v>1925</v>
      </c>
      <c r="AP29" s="104">
        <v>1802</v>
      </c>
      <c r="AQ29" s="104">
        <v>3982</v>
      </c>
      <c r="AR29" s="104">
        <v>3928</v>
      </c>
      <c r="AS29" s="104">
        <v>7029</v>
      </c>
      <c r="AT29" s="104">
        <v>6519</v>
      </c>
      <c r="AU29" s="104">
        <v>6458</v>
      </c>
      <c r="AV29" s="104">
        <v>5783</v>
      </c>
      <c r="AW29" s="104">
        <v>3374</v>
      </c>
      <c r="AX29" s="104">
        <v>3254</v>
      </c>
      <c r="AY29" s="49"/>
      <c r="AZ29" s="77">
        <f t="shared" si="0"/>
        <v>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7171</v>
      </c>
      <c r="D30" s="101">
        <v>7164</v>
      </c>
      <c r="E30" s="101">
        <v>12</v>
      </c>
      <c r="F30" s="101">
        <v>16</v>
      </c>
      <c r="G30" s="101">
        <v>328</v>
      </c>
      <c r="H30" s="101">
        <v>349</v>
      </c>
      <c r="I30" s="101">
        <v>251</v>
      </c>
      <c r="J30" s="101">
        <v>235</v>
      </c>
      <c r="K30" s="101">
        <v>94</v>
      </c>
      <c r="L30" s="101">
        <v>79</v>
      </c>
      <c r="M30" s="101">
        <v>197</v>
      </c>
      <c r="N30" s="101">
        <v>221</v>
      </c>
      <c r="O30" s="101">
        <v>74</v>
      </c>
      <c r="P30" s="101">
        <v>85</v>
      </c>
      <c r="Q30" s="101">
        <v>55</v>
      </c>
      <c r="R30" s="101">
        <v>58</v>
      </c>
      <c r="S30" s="101">
        <v>30</v>
      </c>
      <c r="T30" s="101">
        <v>37</v>
      </c>
      <c r="U30" s="101">
        <v>84</v>
      </c>
      <c r="V30" s="101">
        <v>63</v>
      </c>
      <c r="W30" s="101">
        <v>1119</v>
      </c>
      <c r="X30" s="101">
        <v>1257</v>
      </c>
      <c r="Y30" s="101">
        <v>526</v>
      </c>
      <c r="Z30" s="101">
        <v>494</v>
      </c>
      <c r="AA30" s="101">
        <v>471</v>
      </c>
      <c r="AB30" s="101">
        <v>453</v>
      </c>
      <c r="AC30" s="101">
        <v>97</v>
      </c>
      <c r="AD30" s="101">
        <v>136</v>
      </c>
      <c r="AE30" s="101">
        <v>283</v>
      </c>
      <c r="AF30" s="101">
        <v>267</v>
      </c>
      <c r="AG30" s="101">
        <v>293</v>
      </c>
      <c r="AH30" s="101">
        <v>350</v>
      </c>
      <c r="AI30" s="101">
        <v>398</v>
      </c>
      <c r="AJ30" s="101">
        <v>453</v>
      </c>
      <c r="AK30" s="101">
        <v>214</v>
      </c>
      <c r="AL30" s="101">
        <v>184</v>
      </c>
      <c r="AM30" s="101">
        <v>99</v>
      </c>
      <c r="AN30" s="101">
        <v>103</v>
      </c>
      <c r="AO30" s="101">
        <v>176</v>
      </c>
      <c r="AP30" s="101">
        <v>163</v>
      </c>
      <c r="AQ30" s="101">
        <v>438</v>
      </c>
      <c r="AR30" s="101">
        <v>465</v>
      </c>
      <c r="AS30" s="101">
        <v>812</v>
      </c>
      <c r="AT30" s="101">
        <v>667</v>
      </c>
      <c r="AU30" s="101">
        <v>753</v>
      </c>
      <c r="AV30" s="101">
        <v>674</v>
      </c>
      <c r="AW30" s="101">
        <v>367</v>
      </c>
      <c r="AX30" s="101">
        <v>355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42969</v>
      </c>
      <c r="D31" s="102">
        <v>41119</v>
      </c>
      <c r="E31" s="102">
        <v>83</v>
      </c>
      <c r="F31" s="102">
        <v>101</v>
      </c>
      <c r="G31" s="102">
        <v>2351</v>
      </c>
      <c r="H31" s="102">
        <v>2211</v>
      </c>
      <c r="I31" s="102">
        <v>1769</v>
      </c>
      <c r="J31" s="102">
        <v>1656</v>
      </c>
      <c r="K31" s="102">
        <v>799</v>
      </c>
      <c r="L31" s="102">
        <v>697</v>
      </c>
      <c r="M31" s="102">
        <v>1267</v>
      </c>
      <c r="N31" s="102">
        <v>1258</v>
      </c>
      <c r="O31" s="102">
        <v>631</v>
      </c>
      <c r="P31" s="102">
        <v>561</v>
      </c>
      <c r="Q31" s="102">
        <v>425</v>
      </c>
      <c r="R31" s="102">
        <v>410</v>
      </c>
      <c r="S31" s="102">
        <v>352</v>
      </c>
      <c r="T31" s="102">
        <v>307</v>
      </c>
      <c r="U31" s="102">
        <v>626</v>
      </c>
      <c r="V31" s="102">
        <v>583</v>
      </c>
      <c r="W31" s="102">
        <v>6471</v>
      </c>
      <c r="X31" s="102">
        <v>6121</v>
      </c>
      <c r="Y31" s="102">
        <v>2787</v>
      </c>
      <c r="Z31" s="102">
        <v>2781</v>
      </c>
      <c r="AA31" s="102">
        <v>2560</v>
      </c>
      <c r="AB31" s="102">
        <v>2588</v>
      </c>
      <c r="AC31" s="102">
        <v>747</v>
      </c>
      <c r="AD31" s="102">
        <v>687</v>
      </c>
      <c r="AE31" s="102">
        <v>1830</v>
      </c>
      <c r="AF31" s="102">
        <v>1736</v>
      </c>
      <c r="AG31" s="102">
        <v>2088</v>
      </c>
      <c r="AH31" s="102">
        <v>2176</v>
      </c>
      <c r="AI31" s="102">
        <v>2571</v>
      </c>
      <c r="AJ31" s="102">
        <v>2608</v>
      </c>
      <c r="AK31" s="102">
        <v>1297</v>
      </c>
      <c r="AL31" s="102">
        <v>1193</v>
      </c>
      <c r="AM31" s="102">
        <v>734</v>
      </c>
      <c r="AN31" s="102">
        <v>736</v>
      </c>
      <c r="AO31" s="102">
        <v>1116</v>
      </c>
      <c r="AP31" s="102">
        <v>1035</v>
      </c>
      <c r="AQ31" s="102">
        <v>2398</v>
      </c>
      <c r="AR31" s="102">
        <v>2367</v>
      </c>
      <c r="AS31" s="102">
        <v>4187</v>
      </c>
      <c r="AT31" s="102">
        <v>3923</v>
      </c>
      <c r="AU31" s="102">
        <v>3869</v>
      </c>
      <c r="AV31" s="102">
        <v>3403</v>
      </c>
      <c r="AW31" s="102">
        <v>2011</v>
      </c>
      <c r="AX31" s="102">
        <v>1981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20312</v>
      </c>
      <c r="D32" s="102">
        <v>19641</v>
      </c>
      <c r="E32" s="102">
        <v>76</v>
      </c>
      <c r="F32" s="102">
        <v>67</v>
      </c>
      <c r="G32" s="102">
        <v>1181</v>
      </c>
      <c r="H32" s="102">
        <v>1167</v>
      </c>
      <c r="I32" s="102">
        <v>889</v>
      </c>
      <c r="J32" s="102">
        <v>826</v>
      </c>
      <c r="K32" s="102">
        <v>357</v>
      </c>
      <c r="L32" s="102">
        <v>323</v>
      </c>
      <c r="M32" s="102">
        <v>605</v>
      </c>
      <c r="N32" s="102">
        <v>619</v>
      </c>
      <c r="O32" s="102">
        <v>274</v>
      </c>
      <c r="P32" s="102">
        <v>269</v>
      </c>
      <c r="Q32" s="102">
        <v>210</v>
      </c>
      <c r="R32" s="102">
        <v>199</v>
      </c>
      <c r="S32" s="102">
        <v>188</v>
      </c>
      <c r="T32" s="102">
        <v>170</v>
      </c>
      <c r="U32" s="102">
        <v>260</v>
      </c>
      <c r="V32" s="102">
        <v>270</v>
      </c>
      <c r="W32" s="102">
        <v>2668</v>
      </c>
      <c r="X32" s="102">
        <v>2668</v>
      </c>
      <c r="Y32" s="102">
        <v>1339</v>
      </c>
      <c r="Z32" s="102">
        <v>1341</v>
      </c>
      <c r="AA32" s="102">
        <v>1266</v>
      </c>
      <c r="AB32" s="102">
        <v>1246</v>
      </c>
      <c r="AC32" s="102">
        <v>394</v>
      </c>
      <c r="AD32" s="102">
        <v>393</v>
      </c>
      <c r="AE32" s="102">
        <v>866</v>
      </c>
      <c r="AF32" s="102">
        <v>832</v>
      </c>
      <c r="AG32" s="102">
        <v>970</v>
      </c>
      <c r="AH32" s="102">
        <v>918</v>
      </c>
      <c r="AI32" s="102">
        <v>1194</v>
      </c>
      <c r="AJ32" s="102">
        <v>1182</v>
      </c>
      <c r="AK32" s="102">
        <v>589</v>
      </c>
      <c r="AL32" s="102">
        <v>540</v>
      </c>
      <c r="AM32" s="102">
        <v>345</v>
      </c>
      <c r="AN32" s="102">
        <v>358</v>
      </c>
      <c r="AO32" s="102">
        <v>633</v>
      </c>
      <c r="AP32" s="102">
        <v>604</v>
      </c>
      <c r="AQ32" s="102">
        <v>1146</v>
      </c>
      <c r="AR32" s="102">
        <v>1096</v>
      </c>
      <c r="AS32" s="102">
        <v>2030</v>
      </c>
      <c r="AT32" s="102">
        <v>1929</v>
      </c>
      <c r="AU32" s="102">
        <v>1836</v>
      </c>
      <c r="AV32" s="102">
        <v>1706</v>
      </c>
      <c r="AW32" s="102">
        <v>996</v>
      </c>
      <c r="AX32" s="102">
        <v>918</v>
      </c>
      <c r="AY32" s="49"/>
      <c r="AZ32" s="77">
        <f t="shared" si="0"/>
        <v>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33506</v>
      </c>
      <c r="D33" s="102">
        <v>33452</v>
      </c>
      <c r="E33" s="102">
        <v>30</v>
      </c>
      <c r="F33" s="102">
        <v>33</v>
      </c>
      <c r="G33" s="102">
        <v>1690</v>
      </c>
      <c r="H33" s="102">
        <v>1675</v>
      </c>
      <c r="I33" s="102">
        <v>1086</v>
      </c>
      <c r="J33" s="102">
        <v>1137</v>
      </c>
      <c r="K33" s="102">
        <v>573</v>
      </c>
      <c r="L33" s="102">
        <v>493</v>
      </c>
      <c r="M33" s="102">
        <v>966</v>
      </c>
      <c r="N33" s="102">
        <v>1002</v>
      </c>
      <c r="O33" s="102">
        <v>347</v>
      </c>
      <c r="P33" s="102">
        <v>337</v>
      </c>
      <c r="Q33" s="102">
        <v>169</v>
      </c>
      <c r="R33" s="102">
        <v>172</v>
      </c>
      <c r="S33" s="102">
        <v>162</v>
      </c>
      <c r="T33" s="102">
        <v>151</v>
      </c>
      <c r="U33" s="102">
        <v>308</v>
      </c>
      <c r="V33" s="102">
        <v>298</v>
      </c>
      <c r="W33" s="102">
        <v>5981</v>
      </c>
      <c r="X33" s="102">
        <v>6063</v>
      </c>
      <c r="Y33" s="102">
        <v>2465</v>
      </c>
      <c r="Z33" s="102">
        <v>2547</v>
      </c>
      <c r="AA33" s="102">
        <v>2139</v>
      </c>
      <c r="AB33" s="102">
        <v>2269</v>
      </c>
      <c r="AC33" s="102">
        <v>454</v>
      </c>
      <c r="AD33" s="102">
        <v>459</v>
      </c>
      <c r="AE33" s="102">
        <v>1320</v>
      </c>
      <c r="AF33" s="102">
        <v>1287</v>
      </c>
      <c r="AG33" s="102">
        <v>1625</v>
      </c>
      <c r="AH33" s="102">
        <v>1709</v>
      </c>
      <c r="AI33" s="102">
        <v>2117</v>
      </c>
      <c r="AJ33" s="102">
        <v>2281</v>
      </c>
      <c r="AK33" s="102">
        <v>977</v>
      </c>
      <c r="AL33" s="102">
        <v>919</v>
      </c>
      <c r="AM33" s="102">
        <v>392</v>
      </c>
      <c r="AN33" s="102">
        <v>425</v>
      </c>
      <c r="AO33" s="102">
        <v>729</v>
      </c>
      <c r="AP33" s="102">
        <v>685</v>
      </c>
      <c r="AQ33" s="102">
        <v>2040</v>
      </c>
      <c r="AR33" s="102">
        <v>2105</v>
      </c>
      <c r="AS33" s="102">
        <v>3651</v>
      </c>
      <c r="AT33" s="102">
        <v>3359</v>
      </c>
      <c r="AU33" s="102">
        <v>2803</v>
      </c>
      <c r="AV33" s="102">
        <v>2573</v>
      </c>
      <c r="AW33" s="102">
        <v>1482</v>
      </c>
      <c r="AX33" s="102">
        <v>1473</v>
      </c>
      <c r="AZ33" s="77">
        <f t="shared" si="0"/>
        <v>0</v>
      </c>
    </row>
    <row r="34" spans="1:146" x14ac:dyDescent="0.25">
      <c r="A34" s="30"/>
      <c r="B34" s="88" t="s">
        <v>75</v>
      </c>
      <c r="C34" s="95">
        <v>35856</v>
      </c>
      <c r="D34" s="102">
        <v>35105</v>
      </c>
      <c r="E34" s="102">
        <v>49</v>
      </c>
      <c r="F34" s="102">
        <v>55</v>
      </c>
      <c r="G34" s="102">
        <v>1877</v>
      </c>
      <c r="H34" s="102">
        <v>1824</v>
      </c>
      <c r="I34" s="102">
        <v>1336</v>
      </c>
      <c r="J34" s="102">
        <v>1270</v>
      </c>
      <c r="K34" s="102">
        <v>618</v>
      </c>
      <c r="L34" s="102">
        <v>512</v>
      </c>
      <c r="M34" s="102">
        <v>1124</v>
      </c>
      <c r="N34" s="102">
        <v>1166</v>
      </c>
      <c r="O34" s="102">
        <v>395</v>
      </c>
      <c r="P34" s="102">
        <v>382</v>
      </c>
      <c r="Q34" s="102">
        <v>277</v>
      </c>
      <c r="R34" s="102">
        <v>266</v>
      </c>
      <c r="S34" s="102">
        <v>250</v>
      </c>
      <c r="T34" s="102">
        <v>217</v>
      </c>
      <c r="U34" s="102">
        <v>432</v>
      </c>
      <c r="V34" s="102">
        <v>406</v>
      </c>
      <c r="W34" s="102">
        <v>6260</v>
      </c>
      <c r="X34" s="102">
        <v>6244</v>
      </c>
      <c r="Y34" s="102">
        <v>2390</v>
      </c>
      <c r="Z34" s="102">
        <v>2422</v>
      </c>
      <c r="AA34" s="102">
        <v>2291</v>
      </c>
      <c r="AB34" s="102">
        <v>2308</v>
      </c>
      <c r="AC34" s="102">
        <v>515</v>
      </c>
      <c r="AD34" s="102">
        <v>506</v>
      </c>
      <c r="AE34" s="102">
        <v>1460</v>
      </c>
      <c r="AF34" s="102">
        <v>1426</v>
      </c>
      <c r="AG34" s="102">
        <v>1944</v>
      </c>
      <c r="AH34" s="102">
        <v>2035</v>
      </c>
      <c r="AI34" s="102">
        <v>2444</v>
      </c>
      <c r="AJ34" s="102">
        <v>2598</v>
      </c>
      <c r="AK34" s="102">
        <v>1215</v>
      </c>
      <c r="AL34" s="102">
        <v>1164</v>
      </c>
      <c r="AM34" s="102">
        <v>543</v>
      </c>
      <c r="AN34" s="102">
        <v>580</v>
      </c>
      <c r="AO34" s="102">
        <v>824</v>
      </c>
      <c r="AP34" s="102">
        <v>732</v>
      </c>
      <c r="AQ34" s="102">
        <v>2264</v>
      </c>
      <c r="AR34" s="102">
        <v>2202</v>
      </c>
      <c r="AS34" s="102">
        <v>3292</v>
      </c>
      <c r="AT34" s="102">
        <v>3027</v>
      </c>
      <c r="AU34" s="102">
        <v>2606</v>
      </c>
      <c r="AV34" s="102">
        <v>2336</v>
      </c>
      <c r="AW34" s="102">
        <v>1450</v>
      </c>
      <c r="AX34" s="102">
        <v>1427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10435</v>
      </c>
      <c r="D35" s="102">
        <v>9867</v>
      </c>
      <c r="E35" s="102">
        <v>15</v>
      </c>
      <c r="F35" s="102">
        <v>20</v>
      </c>
      <c r="G35" s="102">
        <v>671</v>
      </c>
      <c r="H35" s="102">
        <v>687</v>
      </c>
      <c r="I35" s="102">
        <v>514</v>
      </c>
      <c r="J35" s="102">
        <v>446</v>
      </c>
      <c r="K35" s="102">
        <v>216</v>
      </c>
      <c r="L35" s="102">
        <v>165</v>
      </c>
      <c r="M35" s="102">
        <v>308</v>
      </c>
      <c r="N35" s="102">
        <v>291</v>
      </c>
      <c r="O35" s="102">
        <v>145</v>
      </c>
      <c r="P35" s="102">
        <v>138</v>
      </c>
      <c r="Q35" s="102">
        <v>85</v>
      </c>
      <c r="R35" s="102">
        <v>70</v>
      </c>
      <c r="S35" s="102">
        <v>61</v>
      </c>
      <c r="T35" s="102">
        <v>57</v>
      </c>
      <c r="U35" s="102">
        <v>70</v>
      </c>
      <c r="V35" s="102">
        <v>74</v>
      </c>
      <c r="W35" s="102">
        <v>1459</v>
      </c>
      <c r="X35" s="102">
        <v>1283</v>
      </c>
      <c r="Y35" s="102">
        <v>919</v>
      </c>
      <c r="Z35" s="102">
        <v>887</v>
      </c>
      <c r="AA35" s="102">
        <v>684</v>
      </c>
      <c r="AB35" s="102">
        <v>608</v>
      </c>
      <c r="AC35" s="102">
        <v>193</v>
      </c>
      <c r="AD35" s="102">
        <v>194</v>
      </c>
      <c r="AE35" s="102">
        <v>476</v>
      </c>
      <c r="AF35" s="102">
        <v>435</v>
      </c>
      <c r="AG35" s="102">
        <v>613</v>
      </c>
      <c r="AH35" s="102">
        <v>644</v>
      </c>
      <c r="AI35" s="102">
        <v>412</v>
      </c>
      <c r="AJ35" s="102">
        <v>343</v>
      </c>
      <c r="AK35" s="102">
        <v>203</v>
      </c>
      <c r="AL35" s="102">
        <v>153</v>
      </c>
      <c r="AM35" s="102">
        <v>113</v>
      </c>
      <c r="AN35" s="102">
        <v>107</v>
      </c>
      <c r="AO35" s="102">
        <v>213</v>
      </c>
      <c r="AP35" s="102">
        <v>209</v>
      </c>
      <c r="AQ35" s="102">
        <v>572</v>
      </c>
      <c r="AR35" s="102">
        <v>774</v>
      </c>
      <c r="AS35" s="102">
        <v>1153</v>
      </c>
      <c r="AT35" s="102">
        <v>1130</v>
      </c>
      <c r="AU35" s="102">
        <v>806</v>
      </c>
      <c r="AV35" s="102">
        <v>710</v>
      </c>
      <c r="AW35" s="102">
        <v>534</v>
      </c>
      <c r="AX35" s="102">
        <v>442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1584</v>
      </c>
      <c r="D36" s="102">
        <v>1416</v>
      </c>
      <c r="E36" s="102">
        <v>0</v>
      </c>
      <c r="F36" s="102">
        <v>2</v>
      </c>
      <c r="G36" s="102">
        <v>85</v>
      </c>
      <c r="H36" s="102">
        <v>88</v>
      </c>
      <c r="I36" s="102">
        <v>57</v>
      </c>
      <c r="J36" s="102">
        <v>50</v>
      </c>
      <c r="K36" s="102">
        <v>27</v>
      </c>
      <c r="L36" s="102">
        <v>21</v>
      </c>
      <c r="M36" s="102">
        <v>45</v>
      </c>
      <c r="N36" s="102">
        <v>42</v>
      </c>
      <c r="O36" s="102">
        <v>18</v>
      </c>
      <c r="P36" s="102">
        <v>7</v>
      </c>
      <c r="Q36" s="102">
        <v>8</v>
      </c>
      <c r="R36" s="102">
        <v>8</v>
      </c>
      <c r="S36" s="102">
        <v>11</v>
      </c>
      <c r="T36" s="102">
        <v>6</v>
      </c>
      <c r="U36" s="102">
        <v>14</v>
      </c>
      <c r="V36" s="102">
        <v>12</v>
      </c>
      <c r="W36" s="102">
        <v>231</v>
      </c>
      <c r="X36" s="102">
        <v>204</v>
      </c>
      <c r="Y36" s="102">
        <v>123</v>
      </c>
      <c r="Z36" s="102">
        <v>112</v>
      </c>
      <c r="AA36" s="102">
        <v>99</v>
      </c>
      <c r="AB36" s="102">
        <v>89</v>
      </c>
      <c r="AC36" s="102">
        <v>26</v>
      </c>
      <c r="AD36" s="102">
        <v>38</v>
      </c>
      <c r="AE36" s="102">
        <v>54</v>
      </c>
      <c r="AF36" s="102">
        <v>56</v>
      </c>
      <c r="AG36" s="102">
        <v>66</v>
      </c>
      <c r="AH36" s="102">
        <v>66</v>
      </c>
      <c r="AI36" s="102">
        <v>88</v>
      </c>
      <c r="AJ36" s="102">
        <v>68</v>
      </c>
      <c r="AK36" s="102">
        <v>48</v>
      </c>
      <c r="AL36" s="102">
        <v>37</v>
      </c>
      <c r="AM36" s="102">
        <v>21</v>
      </c>
      <c r="AN36" s="102">
        <v>14</v>
      </c>
      <c r="AO36" s="102">
        <v>41</v>
      </c>
      <c r="AP36" s="102">
        <v>35</v>
      </c>
      <c r="AQ36" s="102">
        <v>88</v>
      </c>
      <c r="AR36" s="102">
        <v>85</v>
      </c>
      <c r="AS36" s="102">
        <v>211</v>
      </c>
      <c r="AT36" s="102">
        <v>173</v>
      </c>
      <c r="AU36" s="102">
        <v>133</v>
      </c>
      <c r="AV36" s="102">
        <v>107</v>
      </c>
      <c r="AW36" s="102">
        <v>90</v>
      </c>
      <c r="AX36" s="102">
        <v>96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26387</v>
      </c>
      <c r="D37" s="102">
        <v>22319</v>
      </c>
      <c r="E37" s="102">
        <v>70</v>
      </c>
      <c r="F37" s="102">
        <v>70</v>
      </c>
      <c r="G37" s="102">
        <v>1641</v>
      </c>
      <c r="H37" s="102">
        <v>1434</v>
      </c>
      <c r="I37" s="102">
        <v>1120</v>
      </c>
      <c r="J37" s="102">
        <v>895</v>
      </c>
      <c r="K37" s="102">
        <v>510</v>
      </c>
      <c r="L37" s="102">
        <v>361</v>
      </c>
      <c r="M37" s="102">
        <v>743</v>
      </c>
      <c r="N37" s="102">
        <v>646</v>
      </c>
      <c r="O37" s="102">
        <v>382</v>
      </c>
      <c r="P37" s="102">
        <v>306</v>
      </c>
      <c r="Q37" s="102">
        <v>250</v>
      </c>
      <c r="R37" s="102">
        <v>216</v>
      </c>
      <c r="S37" s="102">
        <v>222</v>
      </c>
      <c r="T37" s="102">
        <v>169</v>
      </c>
      <c r="U37" s="102">
        <v>378</v>
      </c>
      <c r="V37" s="102">
        <v>308</v>
      </c>
      <c r="W37" s="102">
        <v>3356</v>
      </c>
      <c r="X37" s="102">
        <v>2743</v>
      </c>
      <c r="Y37" s="102">
        <v>1908</v>
      </c>
      <c r="Z37" s="102">
        <v>1746</v>
      </c>
      <c r="AA37" s="102">
        <v>1647</v>
      </c>
      <c r="AB37" s="102">
        <v>1503</v>
      </c>
      <c r="AC37" s="102">
        <v>504</v>
      </c>
      <c r="AD37" s="102">
        <v>433</v>
      </c>
      <c r="AE37" s="102">
        <v>1181</v>
      </c>
      <c r="AF37" s="102">
        <v>960</v>
      </c>
      <c r="AG37" s="102">
        <v>1185</v>
      </c>
      <c r="AH37" s="102">
        <v>1151</v>
      </c>
      <c r="AI37" s="102">
        <v>1495</v>
      </c>
      <c r="AJ37" s="102">
        <v>1176</v>
      </c>
      <c r="AK37" s="102">
        <v>679</v>
      </c>
      <c r="AL37" s="102">
        <v>550</v>
      </c>
      <c r="AM37" s="102">
        <v>413</v>
      </c>
      <c r="AN37" s="102">
        <v>373</v>
      </c>
      <c r="AO37" s="102">
        <v>798</v>
      </c>
      <c r="AP37" s="102">
        <v>638</v>
      </c>
      <c r="AQ37" s="102">
        <v>1439</v>
      </c>
      <c r="AR37" s="102">
        <v>1229</v>
      </c>
      <c r="AS37" s="102">
        <v>2573</v>
      </c>
      <c r="AT37" s="102">
        <v>2207</v>
      </c>
      <c r="AU37" s="102">
        <v>2522</v>
      </c>
      <c r="AV37" s="102">
        <v>2002</v>
      </c>
      <c r="AW37" s="102">
        <v>1371</v>
      </c>
      <c r="AX37" s="102">
        <v>1203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13849</v>
      </c>
      <c r="D38" s="102">
        <v>11115</v>
      </c>
      <c r="E38" s="102">
        <v>35</v>
      </c>
      <c r="F38" s="102">
        <v>35</v>
      </c>
      <c r="G38" s="102">
        <v>951</v>
      </c>
      <c r="H38" s="102">
        <v>820</v>
      </c>
      <c r="I38" s="102">
        <v>579</v>
      </c>
      <c r="J38" s="102">
        <v>460</v>
      </c>
      <c r="K38" s="102">
        <v>284</v>
      </c>
      <c r="L38" s="102">
        <v>200</v>
      </c>
      <c r="M38" s="102">
        <v>391</v>
      </c>
      <c r="N38" s="102">
        <v>292</v>
      </c>
      <c r="O38" s="102">
        <v>204</v>
      </c>
      <c r="P38" s="102">
        <v>165</v>
      </c>
      <c r="Q38" s="102">
        <v>139</v>
      </c>
      <c r="R38" s="102">
        <v>115</v>
      </c>
      <c r="S38" s="102">
        <v>118</v>
      </c>
      <c r="T38" s="102">
        <v>90</v>
      </c>
      <c r="U38" s="102">
        <v>206</v>
      </c>
      <c r="V38" s="102">
        <v>150</v>
      </c>
      <c r="W38" s="102">
        <v>1594</v>
      </c>
      <c r="X38" s="102">
        <v>1153</v>
      </c>
      <c r="Y38" s="102">
        <v>1132</v>
      </c>
      <c r="Z38" s="102">
        <v>911</v>
      </c>
      <c r="AA38" s="102">
        <v>888</v>
      </c>
      <c r="AB38" s="102">
        <v>816</v>
      </c>
      <c r="AC38" s="102">
        <v>261</v>
      </c>
      <c r="AD38" s="102">
        <v>225</v>
      </c>
      <c r="AE38" s="102">
        <v>613</v>
      </c>
      <c r="AF38" s="102">
        <v>495</v>
      </c>
      <c r="AG38" s="102">
        <v>594</v>
      </c>
      <c r="AH38" s="102">
        <v>602</v>
      </c>
      <c r="AI38" s="102">
        <v>732</v>
      </c>
      <c r="AJ38" s="102">
        <v>508</v>
      </c>
      <c r="AK38" s="102">
        <v>329</v>
      </c>
      <c r="AL38" s="102">
        <v>258</v>
      </c>
      <c r="AM38" s="102">
        <v>226</v>
      </c>
      <c r="AN38" s="102">
        <v>166</v>
      </c>
      <c r="AO38" s="102">
        <v>450</v>
      </c>
      <c r="AP38" s="102">
        <v>338</v>
      </c>
      <c r="AQ38" s="102">
        <v>707</v>
      </c>
      <c r="AR38" s="102">
        <v>653</v>
      </c>
      <c r="AS38" s="102">
        <v>1299</v>
      </c>
      <c r="AT38" s="102">
        <v>1071</v>
      </c>
      <c r="AU38" s="102">
        <v>1365</v>
      </c>
      <c r="AV38" s="102">
        <v>953</v>
      </c>
      <c r="AW38" s="102">
        <v>752</v>
      </c>
      <c r="AX38" s="102">
        <v>639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48594</v>
      </c>
      <c r="D39" s="102">
        <v>47557</v>
      </c>
      <c r="E39" s="102">
        <v>74</v>
      </c>
      <c r="F39" s="102">
        <v>84</v>
      </c>
      <c r="G39" s="102">
        <v>2601</v>
      </c>
      <c r="H39" s="102">
        <v>2554</v>
      </c>
      <c r="I39" s="102">
        <v>1815</v>
      </c>
      <c r="J39" s="102">
        <v>1727</v>
      </c>
      <c r="K39" s="102">
        <v>832</v>
      </c>
      <c r="L39" s="102">
        <v>676</v>
      </c>
      <c r="M39" s="102">
        <v>1452</v>
      </c>
      <c r="N39" s="102">
        <v>1489</v>
      </c>
      <c r="O39" s="102">
        <v>537</v>
      </c>
      <c r="P39" s="102">
        <v>509</v>
      </c>
      <c r="Q39" s="102">
        <v>365</v>
      </c>
      <c r="R39" s="102">
        <v>354</v>
      </c>
      <c r="S39" s="102">
        <v>311</v>
      </c>
      <c r="T39" s="102">
        <v>277</v>
      </c>
      <c r="U39" s="102">
        <v>550</v>
      </c>
      <c r="V39" s="102">
        <v>525</v>
      </c>
      <c r="W39" s="102">
        <v>8173</v>
      </c>
      <c r="X39" s="102">
        <v>8157</v>
      </c>
      <c r="Y39" s="102">
        <v>3389</v>
      </c>
      <c r="Z39" s="102">
        <v>3437</v>
      </c>
      <c r="AA39" s="102">
        <v>3167</v>
      </c>
      <c r="AB39" s="102">
        <v>3196</v>
      </c>
      <c r="AC39" s="102">
        <v>661</v>
      </c>
      <c r="AD39" s="102">
        <v>651</v>
      </c>
      <c r="AE39" s="102">
        <v>1924</v>
      </c>
      <c r="AF39" s="102">
        <v>1878</v>
      </c>
      <c r="AG39" s="102">
        <v>2467</v>
      </c>
      <c r="AH39" s="102">
        <v>2610</v>
      </c>
      <c r="AI39" s="102">
        <v>3141</v>
      </c>
      <c r="AJ39" s="102">
        <v>3310</v>
      </c>
      <c r="AK39" s="102">
        <v>1486</v>
      </c>
      <c r="AL39" s="102">
        <v>1428</v>
      </c>
      <c r="AM39" s="102">
        <v>701</v>
      </c>
      <c r="AN39" s="102">
        <v>740</v>
      </c>
      <c r="AO39" s="102">
        <v>1162</v>
      </c>
      <c r="AP39" s="102">
        <v>1065</v>
      </c>
      <c r="AQ39" s="102">
        <v>3054</v>
      </c>
      <c r="AR39" s="102">
        <v>3034</v>
      </c>
      <c r="AS39" s="102">
        <v>4646</v>
      </c>
      <c r="AT39" s="102">
        <v>4274</v>
      </c>
      <c r="AU39" s="102">
        <v>3969</v>
      </c>
      <c r="AV39" s="102">
        <v>3516</v>
      </c>
      <c r="AW39" s="102">
        <v>2117</v>
      </c>
      <c r="AX39" s="102">
        <v>2066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19183</v>
      </c>
      <c r="D40" s="103">
        <v>17682</v>
      </c>
      <c r="E40" s="103">
        <v>27</v>
      </c>
      <c r="F40" s="103">
        <v>17</v>
      </c>
      <c r="G40" s="103">
        <v>984</v>
      </c>
      <c r="H40" s="103">
        <v>897</v>
      </c>
      <c r="I40" s="103">
        <v>758</v>
      </c>
      <c r="J40" s="103">
        <v>694</v>
      </c>
      <c r="K40" s="103">
        <v>359</v>
      </c>
      <c r="L40" s="103">
        <v>288</v>
      </c>
      <c r="M40" s="103">
        <v>608</v>
      </c>
      <c r="N40" s="103">
        <v>570</v>
      </c>
      <c r="O40" s="103">
        <v>272</v>
      </c>
      <c r="P40" s="103">
        <v>242</v>
      </c>
      <c r="Q40" s="103">
        <v>105</v>
      </c>
      <c r="R40" s="103">
        <v>98</v>
      </c>
      <c r="S40" s="103">
        <v>120</v>
      </c>
      <c r="T40" s="103">
        <v>88</v>
      </c>
      <c r="U40" s="103">
        <v>187</v>
      </c>
      <c r="V40" s="103">
        <v>166</v>
      </c>
      <c r="W40" s="103">
        <v>3341</v>
      </c>
      <c r="X40" s="103">
        <v>3030</v>
      </c>
      <c r="Y40" s="103">
        <v>1288</v>
      </c>
      <c r="Z40" s="103">
        <v>1218</v>
      </c>
      <c r="AA40" s="103">
        <v>1213</v>
      </c>
      <c r="AB40" s="103">
        <v>1255</v>
      </c>
      <c r="AC40" s="103">
        <v>314</v>
      </c>
      <c r="AD40" s="103">
        <v>282</v>
      </c>
      <c r="AE40" s="103">
        <v>822</v>
      </c>
      <c r="AF40" s="103">
        <v>744</v>
      </c>
      <c r="AG40" s="103">
        <v>885</v>
      </c>
      <c r="AH40" s="103">
        <v>904</v>
      </c>
      <c r="AI40" s="103">
        <v>1189</v>
      </c>
      <c r="AJ40" s="103">
        <v>1164</v>
      </c>
      <c r="AK40" s="103">
        <v>537</v>
      </c>
      <c r="AL40" s="103">
        <v>486</v>
      </c>
      <c r="AM40" s="103">
        <v>281</v>
      </c>
      <c r="AN40" s="103">
        <v>281</v>
      </c>
      <c r="AO40" s="103">
        <v>532</v>
      </c>
      <c r="AP40" s="103">
        <v>442</v>
      </c>
      <c r="AQ40" s="103">
        <v>1155</v>
      </c>
      <c r="AR40" s="103">
        <v>1038</v>
      </c>
      <c r="AS40" s="103">
        <v>2007</v>
      </c>
      <c r="AT40" s="103">
        <v>1797</v>
      </c>
      <c r="AU40" s="103">
        <v>1475</v>
      </c>
      <c r="AV40" s="103">
        <v>1297</v>
      </c>
      <c r="AW40" s="103">
        <v>724</v>
      </c>
      <c r="AX40" s="103">
        <v>684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125674</v>
      </c>
      <c r="D41" s="105">
        <v>118612</v>
      </c>
      <c r="E41" s="105">
        <v>344</v>
      </c>
      <c r="F41" s="105">
        <v>384</v>
      </c>
      <c r="G41" s="105">
        <v>6837</v>
      </c>
      <c r="H41" s="105">
        <v>6449</v>
      </c>
      <c r="I41" s="105">
        <v>5213</v>
      </c>
      <c r="J41" s="105">
        <v>4762</v>
      </c>
      <c r="K41" s="105">
        <v>1955</v>
      </c>
      <c r="L41" s="105">
        <v>1705</v>
      </c>
      <c r="M41" s="105">
        <v>3634</v>
      </c>
      <c r="N41" s="105">
        <v>3551</v>
      </c>
      <c r="O41" s="105">
        <v>1701</v>
      </c>
      <c r="P41" s="105">
        <v>1560</v>
      </c>
      <c r="Q41" s="105">
        <v>1250</v>
      </c>
      <c r="R41" s="105">
        <v>1189</v>
      </c>
      <c r="S41" s="105">
        <v>966</v>
      </c>
      <c r="T41" s="105">
        <v>870</v>
      </c>
      <c r="U41" s="105">
        <v>1683</v>
      </c>
      <c r="V41" s="105">
        <v>1603</v>
      </c>
      <c r="W41" s="105">
        <v>17418</v>
      </c>
      <c r="X41" s="105">
        <v>16759</v>
      </c>
      <c r="Y41" s="105">
        <v>8701</v>
      </c>
      <c r="Z41" s="105">
        <v>8553</v>
      </c>
      <c r="AA41" s="105">
        <v>7708</v>
      </c>
      <c r="AB41" s="105">
        <v>7445</v>
      </c>
      <c r="AC41" s="105">
        <v>2194</v>
      </c>
      <c r="AD41" s="105">
        <v>2144</v>
      </c>
      <c r="AE41" s="105">
        <v>5347</v>
      </c>
      <c r="AF41" s="105">
        <v>4966</v>
      </c>
      <c r="AG41" s="105">
        <v>5684</v>
      </c>
      <c r="AH41" s="105">
        <v>5683</v>
      </c>
      <c r="AI41" s="105">
        <v>7125</v>
      </c>
      <c r="AJ41" s="105">
        <v>6939</v>
      </c>
      <c r="AK41" s="105">
        <v>3543</v>
      </c>
      <c r="AL41" s="105">
        <v>3186</v>
      </c>
      <c r="AM41" s="105">
        <v>2148</v>
      </c>
      <c r="AN41" s="105">
        <v>2030</v>
      </c>
      <c r="AO41" s="105">
        <v>3512</v>
      </c>
      <c r="AP41" s="105">
        <v>3223</v>
      </c>
      <c r="AQ41" s="105">
        <v>6776</v>
      </c>
      <c r="AR41" s="105">
        <v>6610</v>
      </c>
      <c r="AS41" s="105">
        <v>12973</v>
      </c>
      <c r="AT41" s="105">
        <v>11835</v>
      </c>
      <c r="AU41" s="105">
        <v>12583</v>
      </c>
      <c r="AV41" s="105">
        <v>11067</v>
      </c>
      <c r="AW41" s="105">
        <v>6379</v>
      </c>
      <c r="AX41" s="107">
        <v>6100</v>
      </c>
      <c r="AZ41" s="77">
        <f t="shared" si="0"/>
        <v>0</v>
      </c>
    </row>
    <row r="42" spans="1:146" x14ac:dyDescent="0.25">
      <c r="A42" s="30"/>
      <c r="B42" s="92" t="s">
        <v>125</v>
      </c>
      <c r="C42" s="99">
        <v>12591</v>
      </c>
      <c r="D42" s="106">
        <v>12315</v>
      </c>
      <c r="E42" s="106">
        <v>26</v>
      </c>
      <c r="F42" s="106">
        <v>32</v>
      </c>
      <c r="G42" s="106">
        <v>580</v>
      </c>
      <c r="H42" s="106">
        <v>586</v>
      </c>
      <c r="I42" s="106">
        <v>470</v>
      </c>
      <c r="J42" s="106">
        <v>436</v>
      </c>
      <c r="K42" s="106">
        <v>155</v>
      </c>
      <c r="L42" s="106">
        <v>133</v>
      </c>
      <c r="M42" s="106">
        <v>336</v>
      </c>
      <c r="N42" s="106">
        <v>353</v>
      </c>
      <c r="O42" s="106">
        <v>125</v>
      </c>
      <c r="P42" s="106">
        <v>146</v>
      </c>
      <c r="Q42" s="106">
        <v>104</v>
      </c>
      <c r="R42" s="106">
        <v>95</v>
      </c>
      <c r="S42" s="106">
        <v>61</v>
      </c>
      <c r="T42" s="106">
        <v>67</v>
      </c>
      <c r="U42" s="106">
        <v>146</v>
      </c>
      <c r="V42" s="106">
        <v>129</v>
      </c>
      <c r="W42" s="106">
        <v>1881</v>
      </c>
      <c r="X42" s="106">
        <v>1987</v>
      </c>
      <c r="Y42" s="106">
        <v>921</v>
      </c>
      <c r="Z42" s="106">
        <v>866</v>
      </c>
      <c r="AA42" s="106">
        <v>799</v>
      </c>
      <c r="AB42" s="106">
        <v>776</v>
      </c>
      <c r="AC42" s="106">
        <v>191</v>
      </c>
      <c r="AD42" s="106">
        <v>220</v>
      </c>
      <c r="AE42" s="106">
        <v>523</v>
      </c>
      <c r="AF42" s="106">
        <v>465</v>
      </c>
      <c r="AG42" s="106">
        <v>503</v>
      </c>
      <c r="AH42" s="106">
        <v>551</v>
      </c>
      <c r="AI42" s="106">
        <v>718</v>
      </c>
      <c r="AJ42" s="106">
        <v>772</v>
      </c>
      <c r="AK42" s="106">
        <v>349</v>
      </c>
      <c r="AL42" s="106">
        <v>320</v>
      </c>
      <c r="AM42" s="106">
        <v>183</v>
      </c>
      <c r="AN42" s="106">
        <v>166</v>
      </c>
      <c r="AO42" s="106">
        <v>301</v>
      </c>
      <c r="AP42" s="106">
        <v>305</v>
      </c>
      <c r="AQ42" s="106">
        <v>749</v>
      </c>
      <c r="AR42" s="106">
        <v>772</v>
      </c>
      <c r="AS42" s="106">
        <v>1453</v>
      </c>
      <c r="AT42" s="106">
        <v>1279</v>
      </c>
      <c r="AU42" s="106">
        <v>1368</v>
      </c>
      <c r="AV42" s="106">
        <v>1209</v>
      </c>
      <c r="AW42" s="106">
        <v>649</v>
      </c>
      <c r="AX42" s="108">
        <v>650</v>
      </c>
      <c r="AZ42" s="77">
        <f t="shared" si="0"/>
        <v>0</v>
      </c>
    </row>
    <row r="43" spans="1:146" x14ac:dyDescent="0.25">
      <c r="A43" s="30"/>
      <c r="B43" s="92" t="s">
        <v>126</v>
      </c>
      <c r="C43" s="99">
        <v>79389</v>
      </c>
      <c r="D43" s="106">
        <v>74936</v>
      </c>
      <c r="E43" s="106">
        <v>196</v>
      </c>
      <c r="F43" s="106">
        <v>236</v>
      </c>
      <c r="G43" s="106">
        <v>4337</v>
      </c>
      <c r="H43" s="106">
        <v>4069</v>
      </c>
      <c r="I43" s="106">
        <v>3297</v>
      </c>
      <c r="J43" s="106">
        <v>2977</v>
      </c>
      <c r="K43" s="106">
        <v>1290</v>
      </c>
      <c r="L43" s="106">
        <v>1089</v>
      </c>
      <c r="M43" s="106">
        <v>2310</v>
      </c>
      <c r="N43" s="106">
        <v>2264</v>
      </c>
      <c r="O43" s="106">
        <v>1136</v>
      </c>
      <c r="P43" s="106">
        <v>996</v>
      </c>
      <c r="Q43" s="106">
        <v>810</v>
      </c>
      <c r="R43" s="106">
        <v>793</v>
      </c>
      <c r="S43" s="106">
        <v>635</v>
      </c>
      <c r="T43" s="106">
        <v>549</v>
      </c>
      <c r="U43" s="106">
        <v>1123</v>
      </c>
      <c r="V43" s="106">
        <v>1041</v>
      </c>
      <c r="W43" s="106">
        <v>11207</v>
      </c>
      <c r="X43" s="106">
        <v>10612</v>
      </c>
      <c r="Y43" s="106">
        <v>5429</v>
      </c>
      <c r="Z43" s="106">
        <v>5434</v>
      </c>
      <c r="AA43" s="106">
        <v>4794</v>
      </c>
      <c r="AB43" s="106">
        <v>4668</v>
      </c>
      <c r="AC43" s="106">
        <v>1344</v>
      </c>
      <c r="AD43" s="106">
        <v>1287</v>
      </c>
      <c r="AE43" s="106">
        <v>3343</v>
      </c>
      <c r="AF43" s="106">
        <v>3140</v>
      </c>
      <c r="AG43" s="106">
        <v>3607</v>
      </c>
      <c r="AH43" s="106">
        <v>3654</v>
      </c>
      <c r="AI43" s="106">
        <v>4521</v>
      </c>
      <c r="AJ43" s="106">
        <v>4397</v>
      </c>
      <c r="AK43" s="106">
        <v>2263</v>
      </c>
      <c r="AL43" s="106">
        <v>2068</v>
      </c>
      <c r="AM43" s="106">
        <v>1377</v>
      </c>
      <c r="AN43" s="106">
        <v>1284</v>
      </c>
      <c r="AO43" s="106">
        <v>2162</v>
      </c>
      <c r="AP43" s="106">
        <v>1950</v>
      </c>
      <c r="AQ43" s="106">
        <v>4243</v>
      </c>
      <c r="AR43" s="106">
        <v>4171</v>
      </c>
      <c r="AS43" s="106">
        <v>8040</v>
      </c>
      <c r="AT43" s="106">
        <v>7429</v>
      </c>
      <c r="AU43" s="106">
        <v>7891</v>
      </c>
      <c r="AV43" s="106">
        <v>6910</v>
      </c>
      <c r="AW43" s="106">
        <v>4034</v>
      </c>
      <c r="AX43" s="108">
        <v>3918</v>
      </c>
      <c r="AZ43" s="77">
        <f t="shared" si="0"/>
        <v>0</v>
      </c>
    </row>
    <row r="44" spans="1:146" s="48" customFormat="1" x14ac:dyDescent="0.25">
      <c r="A44" s="30"/>
      <c r="B44" s="92" t="s">
        <v>127</v>
      </c>
      <c r="C44" s="99">
        <v>33694</v>
      </c>
      <c r="D44" s="106">
        <v>31361</v>
      </c>
      <c r="E44" s="106">
        <v>122</v>
      </c>
      <c r="F44" s="106">
        <v>116</v>
      </c>
      <c r="G44" s="106">
        <v>1920</v>
      </c>
      <c r="H44" s="106">
        <v>1794</v>
      </c>
      <c r="I44" s="106">
        <v>1446</v>
      </c>
      <c r="J44" s="106">
        <v>1349</v>
      </c>
      <c r="K44" s="106">
        <v>510</v>
      </c>
      <c r="L44" s="106">
        <v>483</v>
      </c>
      <c r="M44" s="106">
        <v>988</v>
      </c>
      <c r="N44" s="106">
        <v>934</v>
      </c>
      <c r="O44" s="106">
        <v>440</v>
      </c>
      <c r="P44" s="106">
        <v>418</v>
      </c>
      <c r="Q44" s="106">
        <v>336</v>
      </c>
      <c r="R44" s="106">
        <v>301</v>
      </c>
      <c r="S44" s="106">
        <v>270</v>
      </c>
      <c r="T44" s="106">
        <v>254</v>
      </c>
      <c r="U44" s="106">
        <v>414</v>
      </c>
      <c r="V44" s="106">
        <v>433</v>
      </c>
      <c r="W44" s="106">
        <v>4330</v>
      </c>
      <c r="X44" s="106">
        <v>4160</v>
      </c>
      <c r="Y44" s="106">
        <v>2351</v>
      </c>
      <c r="Z44" s="106">
        <v>2253</v>
      </c>
      <c r="AA44" s="106">
        <v>2115</v>
      </c>
      <c r="AB44" s="106">
        <v>2001</v>
      </c>
      <c r="AC44" s="106">
        <v>659</v>
      </c>
      <c r="AD44" s="106">
        <v>637</v>
      </c>
      <c r="AE44" s="106">
        <v>1481</v>
      </c>
      <c r="AF44" s="106">
        <v>1361</v>
      </c>
      <c r="AG44" s="106">
        <v>1574</v>
      </c>
      <c r="AH44" s="106">
        <v>1478</v>
      </c>
      <c r="AI44" s="106">
        <v>1886</v>
      </c>
      <c r="AJ44" s="106">
        <v>1770</v>
      </c>
      <c r="AK44" s="106">
        <v>931</v>
      </c>
      <c r="AL44" s="106">
        <v>798</v>
      </c>
      <c r="AM44" s="106">
        <v>588</v>
      </c>
      <c r="AN44" s="106">
        <v>580</v>
      </c>
      <c r="AO44" s="106">
        <v>1049</v>
      </c>
      <c r="AP44" s="106">
        <v>968</v>
      </c>
      <c r="AQ44" s="106">
        <v>1784</v>
      </c>
      <c r="AR44" s="106">
        <v>1667</v>
      </c>
      <c r="AS44" s="106">
        <v>3480</v>
      </c>
      <c r="AT44" s="106">
        <v>3127</v>
      </c>
      <c r="AU44" s="106">
        <v>3324</v>
      </c>
      <c r="AV44" s="106">
        <v>2948</v>
      </c>
      <c r="AW44" s="106">
        <v>1696</v>
      </c>
      <c r="AX44" s="108">
        <v>1532</v>
      </c>
      <c r="AY44" s="49"/>
      <c r="AZ44" s="77">
        <f t="shared" si="0"/>
        <v>0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57995</v>
      </c>
      <c r="D45" s="106">
        <v>56425</v>
      </c>
      <c r="E45" s="106">
        <v>49</v>
      </c>
      <c r="F45" s="106">
        <v>60</v>
      </c>
      <c r="G45" s="106">
        <v>2833</v>
      </c>
      <c r="H45" s="106">
        <v>2716</v>
      </c>
      <c r="I45" s="106">
        <v>1845</v>
      </c>
      <c r="J45" s="106">
        <v>1843</v>
      </c>
      <c r="K45" s="106">
        <v>794</v>
      </c>
      <c r="L45" s="106">
        <v>691</v>
      </c>
      <c r="M45" s="106">
        <v>1566</v>
      </c>
      <c r="N45" s="106">
        <v>1617</v>
      </c>
      <c r="O45" s="106">
        <v>580</v>
      </c>
      <c r="P45" s="106">
        <v>541</v>
      </c>
      <c r="Q45" s="106">
        <v>278</v>
      </c>
      <c r="R45" s="106">
        <v>278</v>
      </c>
      <c r="S45" s="106">
        <v>231</v>
      </c>
      <c r="T45" s="106">
        <v>223</v>
      </c>
      <c r="U45" s="106">
        <v>472</v>
      </c>
      <c r="V45" s="106">
        <v>441</v>
      </c>
      <c r="W45" s="106">
        <v>10024</v>
      </c>
      <c r="X45" s="106">
        <v>9863</v>
      </c>
      <c r="Y45" s="106">
        <v>4659</v>
      </c>
      <c r="Z45" s="106">
        <v>4694</v>
      </c>
      <c r="AA45" s="106">
        <v>3841</v>
      </c>
      <c r="AB45" s="106">
        <v>3848</v>
      </c>
      <c r="AC45" s="106">
        <v>758</v>
      </c>
      <c r="AD45" s="106">
        <v>744</v>
      </c>
      <c r="AE45" s="106">
        <v>2279</v>
      </c>
      <c r="AF45" s="106">
        <v>2189</v>
      </c>
      <c r="AG45" s="106">
        <v>2608</v>
      </c>
      <c r="AH45" s="106">
        <v>2704</v>
      </c>
      <c r="AI45" s="106">
        <v>3521</v>
      </c>
      <c r="AJ45" s="106">
        <v>3571</v>
      </c>
      <c r="AK45" s="106">
        <v>1563</v>
      </c>
      <c r="AL45" s="106">
        <v>1453</v>
      </c>
      <c r="AM45" s="106">
        <v>642</v>
      </c>
      <c r="AN45" s="106">
        <v>664</v>
      </c>
      <c r="AO45" s="106">
        <v>1263</v>
      </c>
      <c r="AP45" s="106">
        <v>1190</v>
      </c>
      <c r="AQ45" s="106">
        <v>3435</v>
      </c>
      <c r="AR45" s="106">
        <v>3467</v>
      </c>
      <c r="AS45" s="106">
        <v>6618</v>
      </c>
      <c r="AT45" s="106">
        <v>6007</v>
      </c>
      <c r="AU45" s="106">
        <v>5346</v>
      </c>
      <c r="AV45" s="106">
        <v>4882</v>
      </c>
      <c r="AW45" s="106">
        <v>2790</v>
      </c>
      <c r="AX45" s="108">
        <v>2739</v>
      </c>
      <c r="AY45" s="49"/>
      <c r="AZ45" s="77">
        <f t="shared" si="0"/>
        <v>0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65229</v>
      </c>
      <c r="D46" s="106">
        <v>61977</v>
      </c>
      <c r="E46" s="106">
        <v>133</v>
      </c>
      <c r="F46" s="106">
        <v>156</v>
      </c>
      <c r="G46" s="106">
        <v>3452</v>
      </c>
      <c r="H46" s="106">
        <v>3260</v>
      </c>
      <c r="I46" s="106">
        <v>2538</v>
      </c>
      <c r="J46" s="106">
        <v>2304</v>
      </c>
      <c r="K46" s="106">
        <v>964</v>
      </c>
      <c r="L46" s="106">
        <v>806</v>
      </c>
      <c r="M46" s="106">
        <v>1987</v>
      </c>
      <c r="N46" s="106">
        <v>1969</v>
      </c>
      <c r="O46" s="106">
        <v>771</v>
      </c>
      <c r="P46" s="106">
        <v>715</v>
      </c>
      <c r="Q46" s="106">
        <v>531</v>
      </c>
      <c r="R46" s="106">
        <v>504</v>
      </c>
      <c r="S46" s="106">
        <v>427</v>
      </c>
      <c r="T46" s="106">
        <v>374</v>
      </c>
      <c r="U46" s="106">
        <v>785</v>
      </c>
      <c r="V46" s="106">
        <v>743</v>
      </c>
      <c r="W46" s="106">
        <v>10590</v>
      </c>
      <c r="X46" s="106">
        <v>10282</v>
      </c>
      <c r="Y46" s="106">
        <v>4541</v>
      </c>
      <c r="Z46" s="106">
        <v>4481</v>
      </c>
      <c r="AA46" s="106">
        <v>4222</v>
      </c>
      <c r="AB46" s="106">
        <v>4103</v>
      </c>
      <c r="AC46" s="106">
        <v>1018</v>
      </c>
      <c r="AD46" s="106">
        <v>996</v>
      </c>
      <c r="AE46" s="106">
        <v>2654</v>
      </c>
      <c r="AF46" s="106">
        <v>2555</v>
      </c>
      <c r="AG46" s="106">
        <v>3227</v>
      </c>
      <c r="AH46" s="106">
        <v>3278</v>
      </c>
      <c r="AI46" s="106">
        <v>4166</v>
      </c>
      <c r="AJ46" s="106">
        <v>4165</v>
      </c>
      <c r="AK46" s="106">
        <v>2035</v>
      </c>
      <c r="AL46" s="106">
        <v>1907</v>
      </c>
      <c r="AM46" s="106">
        <v>1003</v>
      </c>
      <c r="AN46" s="106">
        <v>985</v>
      </c>
      <c r="AO46" s="106">
        <v>1614</v>
      </c>
      <c r="AP46" s="106">
        <v>1423</v>
      </c>
      <c r="AQ46" s="106">
        <v>3865</v>
      </c>
      <c r="AR46" s="106">
        <v>3691</v>
      </c>
      <c r="AS46" s="106">
        <v>6293</v>
      </c>
      <c r="AT46" s="106">
        <v>5650</v>
      </c>
      <c r="AU46" s="106">
        <v>5477</v>
      </c>
      <c r="AV46" s="106">
        <v>4834</v>
      </c>
      <c r="AW46" s="106">
        <v>2936</v>
      </c>
      <c r="AX46" s="108">
        <v>2796</v>
      </c>
      <c r="AY46" s="49"/>
      <c r="AZ46" s="77">
        <f t="shared" si="0"/>
        <v>0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18248</v>
      </c>
      <c r="D47" s="106">
        <v>16655</v>
      </c>
      <c r="E47" s="106">
        <v>36</v>
      </c>
      <c r="F47" s="106">
        <v>39</v>
      </c>
      <c r="G47" s="106">
        <v>1109</v>
      </c>
      <c r="H47" s="106">
        <v>1093</v>
      </c>
      <c r="I47" s="106">
        <v>873</v>
      </c>
      <c r="J47" s="106">
        <v>782</v>
      </c>
      <c r="K47" s="106">
        <v>332</v>
      </c>
      <c r="L47" s="106">
        <v>268</v>
      </c>
      <c r="M47" s="106">
        <v>542</v>
      </c>
      <c r="N47" s="106">
        <v>491</v>
      </c>
      <c r="O47" s="106">
        <v>247</v>
      </c>
      <c r="P47" s="106">
        <v>212</v>
      </c>
      <c r="Q47" s="106">
        <v>133</v>
      </c>
      <c r="R47" s="106">
        <v>120</v>
      </c>
      <c r="S47" s="106">
        <v>96</v>
      </c>
      <c r="T47" s="106">
        <v>87</v>
      </c>
      <c r="U47" s="106">
        <v>105</v>
      </c>
      <c r="V47" s="106">
        <v>109</v>
      </c>
      <c r="W47" s="106">
        <v>2414</v>
      </c>
      <c r="X47" s="106">
        <v>2007</v>
      </c>
      <c r="Y47" s="106">
        <v>1682</v>
      </c>
      <c r="Z47" s="106">
        <v>1615</v>
      </c>
      <c r="AA47" s="106">
        <v>1255</v>
      </c>
      <c r="AB47" s="106">
        <v>1059</v>
      </c>
      <c r="AC47" s="106">
        <v>333</v>
      </c>
      <c r="AD47" s="106">
        <v>306</v>
      </c>
      <c r="AE47" s="106">
        <v>851</v>
      </c>
      <c r="AF47" s="106">
        <v>723</v>
      </c>
      <c r="AG47" s="106">
        <v>1078</v>
      </c>
      <c r="AH47" s="106">
        <v>1063</v>
      </c>
      <c r="AI47" s="106">
        <v>729</v>
      </c>
      <c r="AJ47" s="106">
        <v>595</v>
      </c>
      <c r="AK47" s="106">
        <v>346</v>
      </c>
      <c r="AL47" s="106">
        <v>252</v>
      </c>
      <c r="AM47" s="106">
        <v>195</v>
      </c>
      <c r="AN47" s="106">
        <v>179</v>
      </c>
      <c r="AO47" s="106">
        <v>323</v>
      </c>
      <c r="AP47" s="106">
        <v>322</v>
      </c>
      <c r="AQ47" s="106">
        <v>1000</v>
      </c>
      <c r="AR47" s="106">
        <v>1297</v>
      </c>
      <c r="AS47" s="106">
        <v>1983</v>
      </c>
      <c r="AT47" s="106">
        <v>1849</v>
      </c>
      <c r="AU47" s="106">
        <v>1585</v>
      </c>
      <c r="AV47" s="106">
        <v>1345</v>
      </c>
      <c r="AW47" s="106">
        <v>1001</v>
      </c>
      <c r="AX47" s="108">
        <v>843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2672</v>
      </c>
      <c r="D48" s="106">
        <v>2331</v>
      </c>
      <c r="E48" s="106">
        <v>1</v>
      </c>
      <c r="F48" s="106">
        <v>3</v>
      </c>
      <c r="G48" s="106">
        <v>123</v>
      </c>
      <c r="H48" s="106">
        <v>117</v>
      </c>
      <c r="I48" s="106">
        <v>95</v>
      </c>
      <c r="J48" s="106">
        <v>81</v>
      </c>
      <c r="K48" s="106">
        <v>34</v>
      </c>
      <c r="L48" s="106">
        <v>28</v>
      </c>
      <c r="M48" s="106">
        <v>86</v>
      </c>
      <c r="N48" s="106">
        <v>74</v>
      </c>
      <c r="O48" s="106">
        <v>30</v>
      </c>
      <c r="P48" s="106">
        <v>15</v>
      </c>
      <c r="Q48" s="106">
        <v>15</v>
      </c>
      <c r="R48" s="106">
        <v>16</v>
      </c>
      <c r="S48" s="106">
        <v>14</v>
      </c>
      <c r="T48" s="106">
        <v>14</v>
      </c>
      <c r="U48" s="106">
        <v>21</v>
      </c>
      <c r="V48" s="106">
        <v>18</v>
      </c>
      <c r="W48" s="106">
        <v>358</v>
      </c>
      <c r="X48" s="106">
        <v>307</v>
      </c>
      <c r="Y48" s="106">
        <v>215</v>
      </c>
      <c r="Z48" s="106">
        <v>195</v>
      </c>
      <c r="AA48" s="106">
        <v>169</v>
      </c>
      <c r="AB48" s="106">
        <v>151</v>
      </c>
      <c r="AC48" s="106">
        <v>54</v>
      </c>
      <c r="AD48" s="106">
        <v>56</v>
      </c>
      <c r="AE48" s="106">
        <v>114</v>
      </c>
      <c r="AF48" s="106">
        <v>106</v>
      </c>
      <c r="AG48" s="106">
        <v>115</v>
      </c>
      <c r="AH48" s="106">
        <v>103</v>
      </c>
      <c r="AI48" s="106">
        <v>151</v>
      </c>
      <c r="AJ48" s="106">
        <v>127</v>
      </c>
      <c r="AK48" s="106">
        <v>71</v>
      </c>
      <c r="AL48" s="106">
        <v>53</v>
      </c>
      <c r="AM48" s="106">
        <v>34</v>
      </c>
      <c r="AN48" s="106">
        <v>27</v>
      </c>
      <c r="AO48" s="106">
        <v>68</v>
      </c>
      <c r="AP48" s="106">
        <v>55</v>
      </c>
      <c r="AQ48" s="106">
        <v>163</v>
      </c>
      <c r="AR48" s="106">
        <v>138</v>
      </c>
      <c r="AS48" s="106">
        <v>343</v>
      </c>
      <c r="AT48" s="106">
        <v>289</v>
      </c>
      <c r="AU48" s="106">
        <v>263</v>
      </c>
      <c r="AV48" s="106">
        <v>216</v>
      </c>
      <c r="AW48" s="106">
        <v>135</v>
      </c>
      <c r="AX48" s="108">
        <v>142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45021</v>
      </c>
      <c r="D49" s="106">
        <v>37120</v>
      </c>
      <c r="E49" s="106">
        <v>133</v>
      </c>
      <c r="F49" s="106">
        <v>126</v>
      </c>
      <c r="G49" s="106">
        <v>2749</v>
      </c>
      <c r="H49" s="106">
        <v>2270</v>
      </c>
      <c r="I49" s="106">
        <v>1862</v>
      </c>
      <c r="J49" s="106">
        <v>1403</v>
      </c>
      <c r="K49" s="106">
        <v>749</v>
      </c>
      <c r="L49" s="106">
        <v>524</v>
      </c>
      <c r="M49" s="106">
        <v>1216</v>
      </c>
      <c r="N49" s="106">
        <v>1059</v>
      </c>
      <c r="O49" s="106">
        <v>618</v>
      </c>
      <c r="P49" s="106">
        <v>471</v>
      </c>
      <c r="Q49" s="106">
        <v>417</v>
      </c>
      <c r="R49" s="106">
        <v>343</v>
      </c>
      <c r="S49" s="106">
        <v>346</v>
      </c>
      <c r="T49" s="106">
        <v>260</v>
      </c>
      <c r="U49" s="106">
        <v>597</v>
      </c>
      <c r="V49" s="106">
        <v>475</v>
      </c>
      <c r="W49" s="106">
        <v>5483</v>
      </c>
      <c r="X49" s="106">
        <v>4468</v>
      </c>
      <c r="Y49" s="106">
        <v>3546</v>
      </c>
      <c r="Z49" s="106">
        <v>3189</v>
      </c>
      <c r="AA49" s="106">
        <v>2823</v>
      </c>
      <c r="AB49" s="106">
        <v>2498</v>
      </c>
      <c r="AC49" s="106">
        <v>833</v>
      </c>
      <c r="AD49" s="106">
        <v>690</v>
      </c>
      <c r="AE49" s="106">
        <v>2037</v>
      </c>
      <c r="AF49" s="106">
        <v>1603</v>
      </c>
      <c r="AG49" s="106">
        <v>1949</v>
      </c>
      <c r="AH49" s="106">
        <v>1831</v>
      </c>
      <c r="AI49" s="106">
        <v>2415</v>
      </c>
      <c r="AJ49" s="106">
        <v>1874</v>
      </c>
      <c r="AK49" s="106">
        <v>1144</v>
      </c>
      <c r="AL49" s="106">
        <v>898</v>
      </c>
      <c r="AM49" s="106">
        <v>729</v>
      </c>
      <c r="AN49" s="106">
        <v>596</v>
      </c>
      <c r="AO49" s="106">
        <v>1407</v>
      </c>
      <c r="AP49" s="106">
        <v>1059</v>
      </c>
      <c r="AQ49" s="106">
        <v>2323</v>
      </c>
      <c r="AR49" s="106">
        <v>2009</v>
      </c>
      <c r="AS49" s="106">
        <v>4631</v>
      </c>
      <c r="AT49" s="106">
        <v>3764</v>
      </c>
      <c r="AU49" s="106">
        <v>4546</v>
      </c>
      <c r="AV49" s="106">
        <v>3550</v>
      </c>
      <c r="AW49" s="106">
        <v>2468</v>
      </c>
      <c r="AX49" s="108">
        <v>2161</v>
      </c>
      <c r="AZ49" s="77">
        <f t="shared" si="0"/>
        <v>0</v>
      </c>
    </row>
    <row r="50" spans="1:146" x14ac:dyDescent="0.25">
      <c r="A50" s="30"/>
      <c r="B50" s="92" t="s">
        <v>79</v>
      </c>
      <c r="C50" s="99">
        <v>22559</v>
      </c>
      <c r="D50" s="106">
        <v>17460</v>
      </c>
      <c r="E50" s="106">
        <v>63</v>
      </c>
      <c r="F50" s="106">
        <v>64</v>
      </c>
      <c r="G50" s="106">
        <v>1520</v>
      </c>
      <c r="H50" s="106">
        <v>1247</v>
      </c>
      <c r="I50" s="106">
        <v>900</v>
      </c>
      <c r="J50" s="106">
        <v>677</v>
      </c>
      <c r="K50" s="106">
        <v>395</v>
      </c>
      <c r="L50" s="106">
        <v>273</v>
      </c>
      <c r="M50" s="106">
        <v>606</v>
      </c>
      <c r="N50" s="106">
        <v>454</v>
      </c>
      <c r="O50" s="106">
        <v>320</v>
      </c>
      <c r="P50" s="106">
        <v>234</v>
      </c>
      <c r="Q50" s="106">
        <v>209</v>
      </c>
      <c r="R50" s="106">
        <v>157</v>
      </c>
      <c r="S50" s="106">
        <v>176</v>
      </c>
      <c r="T50" s="106">
        <v>120</v>
      </c>
      <c r="U50" s="106">
        <v>305</v>
      </c>
      <c r="V50" s="106">
        <v>209</v>
      </c>
      <c r="W50" s="106">
        <v>2475</v>
      </c>
      <c r="X50" s="106">
        <v>1779</v>
      </c>
      <c r="Y50" s="106">
        <v>2056</v>
      </c>
      <c r="Z50" s="106">
        <v>1592</v>
      </c>
      <c r="AA50" s="106">
        <v>1467</v>
      </c>
      <c r="AB50" s="106">
        <v>1297</v>
      </c>
      <c r="AC50" s="106">
        <v>411</v>
      </c>
      <c r="AD50" s="106">
        <v>322</v>
      </c>
      <c r="AE50" s="106">
        <v>1003</v>
      </c>
      <c r="AF50" s="106">
        <v>763</v>
      </c>
      <c r="AG50" s="106">
        <v>943</v>
      </c>
      <c r="AH50" s="106">
        <v>948</v>
      </c>
      <c r="AI50" s="106">
        <v>1133</v>
      </c>
      <c r="AJ50" s="106">
        <v>777</v>
      </c>
      <c r="AK50" s="106">
        <v>527</v>
      </c>
      <c r="AL50" s="106">
        <v>388</v>
      </c>
      <c r="AM50" s="106">
        <v>363</v>
      </c>
      <c r="AN50" s="106">
        <v>269</v>
      </c>
      <c r="AO50" s="106">
        <v>742</v>
      </c>
      <c r="AP50" s="106">
        <v>521</v>
      </c>
      <c r="AQ50" s="106">
        <v>1161</v>
      </c>
      <c r="AR50" s="106">
        <v>1000</v>
      </c>
      <c r="AS50" s="106">
        <v>2193</v>
      </c>
      <c r="AT50" s="106">
        <v>1732</v>
      </c>
      <c r="AU50" s="106">
        <v>2295</v>
      </c>
      <c r="AV50" s="106">
        <v>1567</v>
      </c>
      <c r="AW50" s="106">
        <v>1296</v>
      </c>
      <c r="AX50" s="108">
        <v>1071</v>
      </c>
      <c r="AZ50" s="77">
        <f t="shared" si="0"/>
        <v>0</v>
      </c>
    </row>
    <row r="51" spans="1:146" x14ac:dyDescent="0.25">
      <c r="A51" s="30"/>
      <c r="B51" s="92" t="s">
        <v>80</v>
      </c>
      <c r="C51" s="99">
        <v>88514</v>
      </c>
      <c r="D51" s="106">
        <v>84671</v>
      </c>
      <c r="E51" s="106">
        <v>173</v>
      </c>
      <c r="F51" s="106">
        <v>206</v>
      </c>
      <c r="G51" s="106">
        <v>4746</v>
      </c>
      <c r="H51" s="106">
        <v>4548</v>
      </c>
      <c r="I51" s="106">
        <v>3397</v>
      </c>
      <c r="J51" s="106">
        <v>3155</v>
      </c>
      <c r="K51" s="106">
        <v>1297</v>
      </c>
      <c r="L51" s="106">
        <v>1064</v>
      </c>
      <c r="M51" s="106">
        <v>2584</v>
      </c>
      <c r="N51" s="106">
        <v>2562</v>
      </c>
      <c r="O51" s="106">
        <v>1009</v>
      </c>
      <c r="P51" s="106">
        <v>923</v>
      </c>
      <c r="Q51" s="106">
        <v>680</v>
      </c>
      <c r="R51" s="106">
        <v>658</v>
      </c>
      <c r="S51" s="106">
        <v>523</v>
      </c>
      <c r="T51" s="106">
        <v>470</v>
      </c>
      <c r="U51" s="106">
        <v>987</v>
      </c>
      <c r="V51" s="106">
        <v>948</v>
      </c>
      <c r="W51" s="106">
        <v>14057</v>
      </c>
      <c r="X51" s="106">
        <v>13731</v>
      </c>
      <c r="Y51" s="106">
        <v>6464</v>
      </c>
      <c r="Z51" s="106">
        <v>6471</v>
      </c>
      <c r="AA51" s="106">
        <v>5806</v>
      </c>
      <c r="AB51" s="106">
        <v>5682</v>
      </c>
      <c r="AC51" s="106">
        <v>1291</v>
      </c>
      <c r="AD51" s="106">
        <v>1257</v>
      </c>
      <c r="AE51" s="106">
        <v>3489</v>
      </c>
      <c r="AF51" s="106">
        <v>3358</v>
      </c>
      <c r="AG51" s="106">
        <v>4196</v>
      </c>
      <c r="AH51" s="106">
        <v>4302</v>
      </c>
      <c r="AI51" s="106">
        <v>5399</v>
      </c>
      <c r="AJ51" s="106">
        <v>5398</v>
      </c>
      <c r="AK51" s="106">
        <v>2513</v>
      </c>
      <c r="AL51" s="106">
        <v>2387</v>
      </c>
      <c r="AM51" s="106">
        <v>1285</v>
      </c>
      <c r="AN51" s="106">
        <v>1250</v>
      </c>
      <c r="AO51" s="106">
        <v>2210</v>
      </c>
      <c r="AP51" s="106">
        <v>1990</v>
      </c>
      <c r="AQ51" s="106">
        <v>5268</v>
      </c>
      <c r="AR51" s="106">
        <v>5166</v>
      </c>
      <c r="AS51" s="106">
        <v>8844</v>
      </c>
      <c r="AT51" s="106">
        <v>7979</v>
      </c>
      <c r="AU51" s="106">
        <v>8106</v>
      </c>
      <c r="AV51" s="106">
        <v>7139</v>
      </c>
      <c r="AW51" s="106">
        <v>4190</v>
      </c>
      <c r="AX51" s="108">
        <v>4027</v>
      </c>
      <c r="AZ51" s="77">
        <f t="shared" si="0"/>
        <v>0</v>
      </c>
    </row>
    <row r="52" spans="1:146" x14ac:dyDescent="0.25">
      <c r="A52" s="30"/>
      <c r="B52" s="92" t="s">
        <v>81</v>
      </c>
      <c r="C52" s="99">
        <v>33406</v>
      </c>
      <c r="D52" s="106">
        <v>29934</v>
      </c>
      <c r="E52" s="106">
        <v>43</v>
      </c>
      <c r="F52" s="106">
        <v>35</v>
      </c>
      <c r="G52" s="106">
        <v>1651</v>
      </c>
      <c r="H52" s="106">
        <v>1466</v>
      </c>
      <c r="I52" s="106">
        <v>1226</v>
      </c>
      <c r="J52" s="106">
        <v>1088</v>
      </c>
      <c r="K52" s="106">
        <v>542</v>
      </c>
      <c r="L52" s="106">
        <v>427</v>
      </c>
      <c r="M52" s="106">
        <v>974</v>
      </c>
      <c r="N52" s="106">
        <v>893</v>
      </c>
      <c r="O52" s="106">
        <v>422</v>
      </c>
      <c r="P52" s="106">
        <v>364</v>
      </c>
      <c r="Q52" s="106">
        <v>172</v>
      </c>
      <c r="R52" s="106">
        <v>153</v>
      </c>
      <c r="S52" s="106">
        <v>163</v>
      </c>
      <c r="T52" s="106">
        <v>117</v>
      </c>
      <c r="U52" s="106">
        <v>285</v>
      </c>
      <c r="V52" s="106">
        <v>258</v>
      </c>
      <c r="W52" s="106">
        <v>5433</v>
      </c>
      <c r="X52" s="106">
        <v>4755</v>
      </c>
      <c r="Y52" s="106">
        <v>2443</v>
      </c>
      <c r="Z52" s="106">
        <v>2271</v>
      </c>
      <c r="AA52" s="106">
        <v>2253</v>
      </c>
      <c r="AB52" s="106">
        <v>2130</v>
      </c>
      <c r="AC52" s="106">
        <v>542</v>
      </c>
      <c r="AD52" s="106">
        <v>465</v>
      </c>
      <c r="AE52" s="106">
        <v>1414</v>
      </c>
      <c r="AF52" s="106">
        <v>1290</v>
      </c>
      <c r="AG52" s="106">
        <v>1464</v>
      </c>
      <c r="AH52" s="106">
        <v>1466</v>
      </c>
      <c r="AI52" s="106">
        <v>1929</v>
      </c>
      <c r="AJ52" s="106">
        <v>1843</v>
      </c>
      <c r="AK52" s="106">
        <v>886</v>
      </c>
      <c r="AL52" s="106">
        <v>757</v>
      </c>
      <c r="AM52" s="106">
        <v>465</v>
      </c>
      <c r="AN52" s="106">
        <v>441</v>
      </c>
      <c r="AO52" s="106">
        <v>950</v>
      </c>
      <c r="AP52" s="106">
        <v>793</v>
      </c>
      <c r="AQ52" s="106">
        <v>1903</v>
      </c>
      <c r="AR52" s="106">
        <v>1721</v>
      </c>
      <c r="AS52" s="106">
        <v>3829</v>
      </c>
      <c r="AT52" s="106">
        <v>3319</v>
      </c>
      <c r="AU52" s="106">
        <v>2987</v>
      </c>
      <c r="AV52" s="106">
        <v>2559</v>
      </c>
      <c r="AW52" s="106">
        <v>1430</v>
      </c>
      <c r="AX52" s="108">
        <v>1323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23936</v>
      </c>
      <c r="D62" s="120">
        <v>26153</v>
      </c>
      <c r="E62" s="120">
        <v>60</v>
      </c>
      <c r="F62" s="120">
        <v>85</v>
      </c>
      <c r="G62" s="120">
        <v>1134</v>
      </c>
      <c r="H62" s="120">
        <v>1296</v>
      </c>
      <c r="I62" s="120">
        <v>1019</v>
      </c>
      <c r="J62" s="120">
        <v>1066</v>
      </c>
      <c r="K62" s="120">
        <v>360</v>
      </c>
      <c r="L62" s="120">
        <v>398</v>
      </c>
      <c r="M62" s="120">
        <v>746</v>
      </c>
      <c r="N62" s="120">
        <v>830</v>
      </c>
      <c r="O62" s="120">
        <v>321</v>
      </c>
      <c r="P62" s="120">
        <v>347</v>
      </c>
      <c r="Q62" s="120">
        <v>248</v>
      </c>
      <c r="R62" s="120">
        <v>277</v>
      </c>
      <c r="S62" s="120">
        <v>187</v>
      </c>
      <c r="T62" s="120">
        <v>185</v>
      </c>
      <c r="U62" s="120">
        <v>324</v>
      </c>
      <c r="V62" s="120">
        <v>361</v>
      </c>
      <c r="W62" s="120">
        <v>3645</v>
      </c>
      <c r="X62" s="120">
        <v>3976</v>
      </c>
      <c r="Y62" s="120">
        <v>1641</v>
      </c>
      <c r="Z62" s="120">
        <v>1754</v>
      </c>
      <c r="AA62" s="120">
        <v>1412</v>
      </c>
      <c r="AB62" s="120">
        <v>1587</v>
      </c>
      <c r="AC62" s="120">
        <v>388</v>
      </c>
      <c r="AD62" s="120">
        <v>487</v>
      </c>
      <c r="AE62" s="120">
        <v>1027</v>
      </c>
      <c r="AF62" s="120">
        <v>1127</v>
      </c>
      <c r="AG62" s="120">
        <v>1102</v>
      </c>
      <c r="AH62" s="120">
        <v>1229</v>
      </c>
      <c r="AI62" s="120">
        <v>1389</v>
      </c>
      <c r="AJ62" s="120">
        <v>1640</v>
      </c>
      <c r="AK62" s="120">
        <v>712</v>
      </c>
      <c r="AL62" s="120">
        <v>749</v>
      </c>
      <c r="AM62" s="120">
        <v>411</v>
      </c>
      <c r="AN62" s="120">
        <v>447</v>
      </c>
      <c r="AO62" s="120">
        <v>624</v>
      </c>
      <c r="AP62" s="120">
        <v>746</v>
      </c>
      <c r="AQ62" s="120">
        <v>1306</v>
      </c>
      <c r="AR62" s="120">
        <v>1514</v>
      </c>
      <c r="AS62" s="120">
        <v>2408</v>
      </c>
      <c r="AT62" s="120">
        <v>2521</v>
      </c>
      <c r="AU62" s="120">
        <v>2321</v>
      </c>
      <c r="AV62" s="120">
        <v>2289</v>
      </c>
      <c r="AW62" s="120">
        <v>1151</v>
      </c>
      <c r="AX62" s="122">
        <v>1242</v>
      </c>
    </row>
    <row r="63" spans="1:146" x14ac:dyDescent="0.25">
      <c r="A63" s="30"/>
      <c r="B63" s="115" t="s">
        <v>84</v>
      </c>
      <c r="C63" s="119">
        <v>28927</v>
      </c>
      <c r="D63" s="121">
        <v>29337</v>
      </c>
      <c r="E63" s="121">
        <v>71</v>
      </c>
      <c r="F63" s="121">
        <v>110</v>
      </c>
      <c r="G63" s="121">
        <v>1444</v>
      </c>
      <c r="H63" s="121">
        <v>1443</v>
      </c>
      <c r="I63" s="121">
        <v>1146</v>
      </c>
      <c r="J63" s="121">
        <v>1266</v>
      </c>
      <c r="K63" s="121">
        <v>418</v>
      </c>
      <c r="L63" s="121">
        <v>422</v>
      </c>
      <c r="M63" s="121">
        <v>831</v>
      </c>
      <c r="N63" s="121">
        <v>854</v>
      </c>
      <c r="O63" s="121">
        <v>374</v>
      </c>
      <c r="P63" s="121">
        <v>375</v>
      </c>
      <c r="Q63" s="121">
        <v>309</v>
      </c>
      <c r="R63" s="121">
        <v>273</v>
      </c>
      <c r="S63" s="121">
        <v>206</v>
      </c>
      <c r="T63" s="121">
        <v>190</v>
      </c>
      <c r="U63" s="121">
        <v>402</v>
      </c>
      <c r="V63" s="121">
        <v>374</v>
      </c>
      <c r="W63" s="121">
        <v>4391</v>
      </c>
      <c r="X63" s="121">
        <v>4613</v>
      </c>
      <c r="Y63" s="121">
        <v>1877</v>
      </c>
      <c r="Z63" s="121">
        <v>1815</v>
      </c>
      <c r="AA63" s="121">
        <v>1775</v>
      </c>
      <c r="AB63" s="121">
        <v>1760</v>
      </c>
      <c r="AC63" s="121">
        <v>515</v>
      </c>
      <c r="AD63" s="121">
        <v>493</v>
      </c>
      <c r="AE63" s="121">
        <v>1199</v>
      </c>
      <c r="AF63" s="121">
        <v>1219</v>
      </c>
      <c r="AG63" s="121">
        <v>1427</v>
      </c>
      <c r="AH63" s="121">
        <v>1449</v>
      </c>
      <c r="AI63" s="121">
        <v>1724</v>
      </c>
      <c r="AJ63" s="121">
        <v>1757</v>
      </c>
      <c r="AK63" s="121">
        <v>829</v>
      </c>
      <c r="AL63" s="121">
        <v>850</v>
      </c>
      <c r="AM63" s="121">
        <v>496</v>
      </c>
      <c r="AN63" s="121">
        <v>465</v>
      </c>
      <c r="AO63" s="121">
        <v>738</v>
      </c>
      <c r="AP63" s="121">
        <v>770</v>
      </c>
      <c r="AQ63" s="121">
        <v>1617</v>
      </c>
      <c r="AR63" s="121">
        <v>1744</v>
      </c>
      <c r="AS63" s="121">
        <v>2925</v>
      </c>
      <c r="AT63" s="121">
        <v>2986</v>
      </c>
      <c r="AU63" s="121">
        <v>2756</v>
      </c>
      <c r="AV63" s="121">
        <v>2605</v>
      </c>
      <c r="AW63" s="121">
        <v>1457</v>
      </c>
      <c r="AX63" s="123">
        <v>1504</v>
      </c>
    </row>
    <row r="64" spans="1:146" x14ac:dyDescent="0.25">
      <c r="A64" s="112" t="s">
        <v>82</v>
      </c>
      <c r="B64" s="114" t="s">
        <v>83</v>
      </c>
      <c r="C64" s="119">
        <v>10181</v>
      </c>
      <c r="D64" s="121">
        <v>10797</v>
      </c>
      <c r="E64" s="121">
        <v>27</v>
      </c>
      <c r="F64" s="121">
        <v>56</v>
      </c>
      <c r="G64" s="121">
        <v>496</v>
      </c>
      <c r="H64" s="121">
        <v>539</v>
      </c>
      <c r="I64" s="121">
        <v>458</v>
      </c>
      <c r="J64" s="121">
        <v>463</v>
      </c>
      <c r="K64" s="121">
        <v>138</v>
      </c>
      <c r="L64" s="121">
        <v>154</v>
      </c>
      <c r="M64" s="121">
        <v>328</v>
      </c>
      <c r="N64" s="121">
        <v>340</v>
      </c>
      <c r="O64" s="121">
        <v>150</v>
      </c>
      <c r="P64" s="121">
        <v>156</v>
      </c>
      <c r="Q64" s="121">
        <v>125</v>
      </c>
      <c r="R64" s="121">
        <v>125</v>
      </c>
      <c r="S64" s="121">
        <v>81</v>
      </c>
      <c r="T64" s="121">
        <v>81</v>
      </c>
      <c r="U64" s="121">
        <v>152</v>
      </c>
      <c r="V64" s="121">
        <v>166</v>
      </c>
      <c r="W64" s="121">
        <v>1395</v>
      </c>
      <c r="X64" s="121">
        <v>1468</v>
      </c>
      <c r="Y64" s="121">
        <v>703</v>
      </c>
      <c r="Z64" s="121">
        <v>740</v>
      </c>
      <c r="AA64" s="121">
        <v>596</v>
      </c>
      <c r="AB64" s="121">
        <v>643</v>
      </c>
      <c r="AC64" s="121">
        <v>158</v>
      </c>
      <c r="AD64" s="121">
        <v>213</v>
      </c>
      <c r="AE64" s="121">
        <v>436</v>
      </c>
      <c r="AF64" s="121">
        <v>483</v>
      </c>
      <c r="AG64" s="121">
        <v>415</v>
      </c>
      <c r="AH64" s="121">
        <v>463</v>
      </c>
      <c r="AI64" s="121">
        <v>548</v>
      </c>
      <c r="AJ64" s="121">
        <v>566</v>
      </c>
      <c r="AK64" s="121">
        <v>288</v>
      </c>
      <c r="AL64" s="121">
        <v>276</v>
      </c>
      <c r="AM64" s="121">
        <v>188</v>
      </c>
      <c r="AN64" s="121">
        <v>176</v>
      </c>
      <c r="AO64" s="121">
        <v>272</v>
      </c>
      <c r="AP64" s="121">
        <v>352</v>
      </c>
      <c r="AQ64" s="121">
        <v>542</v>
      </c>
      <c r="AR64" s="121">
        <v>579</v>
      </c>
      <c r="AS64" s="121">
        <v>1049</v>
      </c>
      <c r="AT64" s="121">
        <v>1142</v>
      </c>
      <c r="AU64" s="121">
        <v>1118</v>
      </c>
      <c r="AV64" s="121">
        <v>1079</v>
      </c>
      <c r="AW64" s="121">
        <v>518</v>
      </c>
      <c r="AX64" s="123">
        <v>537</v>
      </c>
    </row>
    <row r="65" spans="1:146" s="32" customFormat="1" x14ac:dyDescent="0.25">
      <c r="A65" s="30"/>
      <c r="B65" s="115" t="s">
        <v>84</v>
      </c>
      <c r="C65" s="119">
        <v>13674</v>
      </c>
      <c r="D65" s="121">
        <v>13517</v>
      </c>
      <c r="E65" s="121">
        <v>37</v>
      </c>
      <c r="F65" s="121">
        <v>61</v>
      </c>
      <c r="G65" s="121">
        <v>673</v>
      </c>
      <c r="H65" s="121">
        <v>680</v>
      </c>
      <c r="I65" s="121">
        <v>551</v>
      </c>
      <c r="J65" s="121">
        <v>569</v>
      </c>
      <c r="K65" s="121">
        <v>173</v>
      </c>
      <c r="L65" s="121">
        <v>180</v>
      </c>
      <c r="M65" s="121">
        <v>376</v>
      </c>
      <c r="N65" s="121">
        <v>345</v>
      </c>
      <c r="O65" s="121">
        <v>174</v>
      </c>
      <c r="P65" s="121">
        <v>174</v>
      </c>
      <c r="Q65" s="121">
        <v>170</v>
      </c>
      <c r="R65" s="121">
        <v>124</v>
      </c>
      <c r="S65" s="121">
        <v>101</v>
      </c>
      <c r="T65" s="121">
        <v>86</v>
      </c>
      <c r="U65" s="121">
        <v>202</v>
      </c>
      <c r="V65" s="121">
        <v>164</v>
      </c>
      <c r="W65" s="121">
        <v>1991</v>
      </c>
      <c r="X65" s="121">
        <v>1956</v>
      </c>
      <c r="Y65" s="121">
        <v>890</v>
      </c>
      <c r="Z65" s="121">
        <v>887</v>
      </c>
      <c r="AA65" s="121">
        <v>810</v>
      </c>
      <c r="AB65" s="121">
        <v>774</v>
      </c>
      <c r="AC65" s="121">
        <v>269</v>
      </c>
      <c r="AD65" s="121">
        <v>252</v>
      </c>
      <c r="AE65" s="121">
        <v>580</v>
      </c>
      <c r="AF65" s="121">
        <v>561</v>
      </c>
      <c r="AG65" s="121">
        <v>623</v>
      </c>
      <c r="AH65" s="121">
        <v>611</v>
      </c>
      <c r="AI65" s="121">
        <v>717</v>
      </c>
      <c r="AJ65" s="121">
        <v>733</v>
      </c>
      <c r="AK65" s="121">
        <v>405</v>
      </c>
      <c r="AL65" s="121">
        <v>371</v>
      </c>
      <c r="AM65" s="121">
        <v>242</v>
      </c>
      <c r="AN65" s="121">
        <v>222</v>
      </c>
      <c r="AO65" s="121">
        <v>368</v>
      </c>
      <c r="AP65" s="121">
        <v>391</v>
      </c>
      <c r="AQ65" s="121">
        <v>724</v>
      </c>
      <c r="AR65" s="121">
        <v>760</v>
      </c>
      <c r="AS65" s="121">
        <v>1445</v>
      </c>
      <c r="AT65" s="121">
        <v>1508</v>
      </c>
      <c r="AU65" s="121">
        <v>1438</v>
      </c>
      <c r="AV65" s="121">
        <v>1371</v>
      </c>
      <c r="AW65" s="121">
        <v>715</v>
      </c>
      <c r="AX65" s="123">
        <v>737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13755</v>
      </c>
      <c r="D66" s="121">
        <v>15356</v>
      </c>
      <c r="E66" s="121">
        <v>33</v>
      </c>
      <c r="F66" s="121">
        <v>29</v>
      </c>
      <c r="G66" s="121">
        <v>638</v>
      </c>
      <c r="H66" s="121">
        <v>757</v>
      </c>
      <c r="I66" s="121">
        <v>561</v>
      </c>
      <c r="J66" s="121">
        <v>603</v>
      </c>
      <c r="K66" s="121">
        <v>222</v>
      </c>
      <c r="L66" s="121">
        <v>244</v>
      </c>
      <c r="M66" s="121">
        <v>418</v>
      </c>
      <c r="N66" s="121">
        <v>490</v>
      </c>
      <c r="O66" s="121">
        <v>171</v>
      </c>
      <c r="P66" s="121">
        <v>191</v>
      </c>
      <c r="Q66" s="121">
        <v>123</v>
      </c>
      <c r="R66" s="121">
        <v>152</v>
      </c>
      <c r="S66" s="121">
        <v>106</v>
      </c>
      <c r="T66" s="121">
        <v>104</v>
      </c>
      <c r="U66" s="121">
        <v>172</v>
      </c>
      <c r="V66" s="121">
        <v>195</v>
      </c>
      <c r="W66" s="121">
        <v>2250</v>
      </c>
      <c r="X66" s="121">
        <v>2508</v>
      </c>
      <c r="Y66" s="121">
        <v>938</v>
      </c>
      <c r="Z66" s="121">
        <v>1014</v>
      </c>
      <c r="AA66" s="121">
        <v>816</v>
      </c>
      <c r="AB66" s="121">
        <v>944</v>
      </c>
      <c r="AC66" s="121">
        <v>230</v>
      </c>
      <c r="AD66" s="121">
        <v>274</v>
      </c>
      <c r="AE66" s="121">
        <v>591</v>
      </c>
      <c r="AF66" s="121">
        <v>644</v>
      </c>
      <c r="AG66" s="121">
        <v>687</v>
      </c>
      <c r="AH66" s="121">
        <v>766</v>
      </c>
      <c r="AI66" s="121">
        <v>841</v>
      </c>
      <c r="AJ66" s="121">
        <v>1074</v>
      </c>
      <c r="AK66" s="121">
        <v>424</v>
      </c>
      <c r="AL66" s="121">
        <v>473</v>
      </c>
      <c r="AM66" s="121">
        <v>223</v>
      </c>
      <c r="AN66" s="121">
        <v>271</v>
      </c>
      <c r="AO66" s="121">
        <v>352</v>
      </c>
      <c r="AP66" s="121">
        <v>394</v>
      </c>
      <c r="AQ66" s="121">
        <v>764</v>
      </c>
      <c r="AR66" s="121">
        <v>935</v>
      </c>
      <c r="AS66" s="121">
        <v>1359</v>
      </c>
      <c r="AT66" s="121">
        <v>1379</v>
      </c>
      <c r="AU66" s="121">
        <v>1203</v>
      </c>
      <c r="AV66" s="121">
        <v>1210</v>
      </c>
      <c r="AW66" s="121">
        <v>633</v>
      </c>
      <c r="AX66" s="123">
        <v>705</v>
      </c>
    </row>
    <row r="67" spans="1:146" x14ac:dyDescent="0.25">
      <c r="A67" s="30"/>
      <c r="B67" s="111" t="s">
        <v>84</v>
      </c>
      <c r="C67" s="119">
        <v>15253</v>
      </c>
      <c r="D67" s="121">
        <v>15820</v>
      </c>
      <c r="E67" s="121">
        <v>34</v>
      </c>
      <c r="F67" s="121">
        <v>49</v>
      </c>
      <c r="G67" s="121">
        <v>771</v>
      </c>
      <c r="H67" s="121">
        <v>763</v>
      </c>
      <c r="I67" s="121">
        <v>595</v>
      </c>
      <c r="J67" s="121">
        <v>697</v>
      </c>
      <c r="K67" s="121">
        <v>245</v>
      </c>
      <c r="L67" s="121">
        <v>242</v>
      </c>
      <c r="M67" s="121">
        <v>455</v>
      </c>
      <c r="N67" s="121">
        <v>509</v>
      </c>
      <c r="O67" s="121">
        <v>200</v>
      </c>
      <c r="P67" s="121">
        <v>201</v>
      </c>
      <c r="Q67" s="121">
        <v>139</v>
      </c>
      <c r="R67" s="121">
        <v>149</v>
      </c>
      <c r="S67" s="121">
        <v>105</v>
      </c>
      <c r="T67" s="121">
        <v>104</v>
      </c>
      <c r="U67" s="121">
        <v>200</v>
      </c>
      <c r="V67" s="121">
        <v>210</v>
      </c>
      <c r="W67" s="121">
        <v>2400</v>
      </c>
      <c r="X67" s="121">
        <v>2657</v>
      </c>
      <c r="Y67" s="121">
        <v>987</v>
      </c>
      <c r="Z67" s="121">
        <v>928</v>
      </c>
      <c r="AA67" s="121">
        <v>965</v>
      </c>
      <c r="AB67" s="121">
        <v>986</v>
      </c>
      <c r="AC67" s="121">
        <v>246</v>
      </c>
      <c r="AD67" s="121">
        <v>241</v>
      </c>
      <c r="AE67" s="121">
        <v>619</v>
      </c>
      <c r="AF67" s="121">
        <v>658</v>
      </c>
      <c r="AG67" s="121">
        <v>804</v>
      </c>
      <c r="AH67" s="121">
        <v>838</v>
      </c>
      <c r="AI67" s="121">
        <v>1007</v>
      </c>
      <c r="AJ67" s="121">
        <v>1024</v>
      </c>
      <c r="AK67" s="121">
        <v>424</v>
      </c>
      <c r="AL67" s="121">
        <v>479</v>
      </c>
      <c r="AM67" s="121">
        <v>254</v>
      </c>
      <c r="AN67" s="121">
        <v>243</v>
      </c>
      <c r="AO67" s="121">
        <v>370</v>
      </c>
      <c r="AP67" s="121">
        <v>379</v>
      </c>
      <c r="AQ67" s="121">
        <v>893</v>
      </c>
      <c r="AR67" s="121">
        <v>984</v>
      </c>
      <c r="AS67" s="121">
        <v>1480</v>
      </c>
      <c r="AT67" s="121">
        <v>1478</v>
      </c>
      <c r="AU67" s="121">
        <v>1318</v>
      </c>
      <c r="AV67" s="121">
        <v>1234</v>
      </c>
      <c r="AW67" s="121">
        <v>742</v>
      </c>
      <c r="AX67" s="123">
        <v>767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4433</v>
      </c>
      <c r="C73" s="133">
        <v>3837</v>
      </c>
      <c r="D73" s="133">
        <v>5</v>
      </c>
      <c r="E73" s="133">
        <v>4</v>
      </c>
      <c r="F73" s="133">
        <v>220</v>
      </c>
      <c r="G73" s="133">
        <v>168</v>
      </c>
      <c r="H73" s="133">
        <v>129</v>
      </c>
      <c r="I73" s="133">
        <v>118</v>
      </c>
      <c r="J73" s="133">
        <v>47</v>
      </c>
      <c r="K73" s="133">
        <v>37</v>
      </c>
      <c r="L73" s="133">
        <v>109</v>
      </c>
      <c r="M73" s="133">
        <v>86</v>
      </c>
      <c r="N73" s="133">
        <v>38</v>
      </c>
      <c r="O73" s="133">
        <v>28</v>
      </c>
      <c r="P73" s="133">
        <v>17</v>
      </c>
      <c r="Q73" s="133">
        <v>23</v>
      </c>
      <c r="R73" s="133">
        <v>21</v>
      </c>
      <c r="S73" s="133">
        <v>11</v>
      </c>
      <c r="T73" s="133">
        <v>30</v>
      </c>
      <c r="U73" s="133">
        <v>31</v>
      </c>
      <c r="V73" s="133">
        <v>704</v>
      </c>
      <c r="W73" s="133">
        <v>640</v>
      </c>
      <c r="X73" s="133">
        <v>318</v>
      </c>
      <c r="Y73" s="133">
        <v>299</v>
      </c>
      <c r="Z73" s="133">
        <v>321</v>
      </c>
      <c r="AA73" s="133">
        <v>279</v>
      </c>
      <c r="AB73" s="133">
        <v>50</v>
      </c>
      <c r="AC73" s="133">
        <v>67</v>
      </c>
      <c r="AD73" s="133">
        <v>187</v>
      </c>
      <c r="AE73" s="133">
        <v>158</v>
      </c>
      <c r="AF73" s="133">
        <v>194</v>
      </c>
      <c r="AG73" s="133">
        <v>170</v>
      </c>
      <c r="AH73" s="133">
        <v>261</v>
      </c>
      <c r="AI73" s="133">
        <v>219</v>
      </c>
      <c r="AJ73" s="133">
        <v>114</v>
      </c>
      <c r="AK73" s="133">
        <v>99</v>
      </c>
      <c r="AL73" s="133">
        <v>45</v>
      </c>
      <c r="AM73" s="133">
        <v>32</v>
      </c>
      <c r="AN73" s="133">
        <v>102</v>
      </c>
      <c r="AO73" s="133">
        <v>80</v>
      </c>
      <c r="AP73" s="133">
        <v>234</v>
      </c>
      <c r="AQ73" s="133">
        <v>209</v>
      </c>
      <c r="AR73" s="133">
        <v>555</v>
      </c>
      <c r="AS73" s="133">
        <v>473</v>
      </c>
      <c r="AT73" s="133">
        <v>494</v>
      </c>
      <c r="AU73" s="133">
        <v>401</v>
      </c>
      <c r="AV73" s="133">
        <v>238</v>
      </c>
      <c r="AW73" s="135">
        <v>205</v>
      </c>
      <c r="AX73" s="63"/>
    </row>
    <row r="74" spans="1:146" s="48" customFormat="1" x14ac:dyDescent="0.25">
      <c r="A74" s="128" t="s">
        <v>82</v>
      </c>
      <c r="B74" s="132">
        <v>1745</v>
      </c>
      <c r="C74" s="134">
        <v>1521</v>
      </c>
      <c r="D74" s="134">
        <v>0</v>
      </c>
      <c r="E74" s="134">
        <v>1</v>
      </c>
      <c r="F74" s="134">
        <v>86</v>
      </c>
      <c r="G74" s="134">
        <v>57</v>
      </c>
      <c r="H74" s="134">
        <v>49</v>
      </c>
      <c r="I74" s="134">
        <v>38</v>
      </c>
      <c r="J74" s="134">
        <v>15</v>
      </c>
      <c r="K74" s="134">
        <v>14</v>
      </c>
      <c r="L74" s="134">
        <v>44</v>
      </c>
      <c r="M74" s="134">
        <v>27</v>
      </c>
      <c r="N74" s="134">
        <v>13</v>
      </c>
      <c r="O74" s="134">
        <v>19</v>
      </c>
      <c r="P74" s="134">
        <v>6</v>
      </c>
      <c r="Q74" s="134">
        <v>7</v>
      </c>
      <c r="R74" s="134">
        <v>7</v>
      </c>
      <c r="S74" s="134">
        <v>4</v>
      </c>
      <c r="T74" s="134">
        <v>10</v>
      </c>
      <c r="U74" s="134">
        <v>11</v>
      </c>
      <c r="V74" s="134">
        <v>272</v>
      </c>
      <c r="W74" s="134">
        <v>258</v>
      </c>
      <c r="X74" s="134">
        <v>120</v>
      </c>
      <c r="Y74" s="134">
        <v>109</v>
      </c>
      <c r="Z74" s="134">
        <v>141</v>
      </c>
      <c r="AA74" s="134">
        <v>120</v>
      </c>
      <c r="AB74" s="134">
        <v>21</v>
      </c>
      <c r="AC74" s="134">
        <v>27</v>
      </c>
      <c r="AD74" s="134">
        <v>77</v>
      </c>
      <c r="AE74" s="134">
        <v>66</v>
      </c>
      <c r="AF74" s="134">
        <v>74</v>
      </c>
      <c r="AG74" s="134">
        <v>56</v>
      </c>
      <c r="AH74" s="134">
        <v>95</v>
      </c>
      <c r="AI74" s="134">
        <v>93</v>
      </c>
      <c r="AJ74" s="134">
        <v>51</v>
      </c>
      <c r="AK74" s="134">
        <v>28</v>
      </c>
      <c r="AL74" s="134">
        <v>21</v>
      </c>
      <c r="AM74" s="134">
        <v>16</v>
      </c>
      <c r="AN74" s="134">
        <v>41</v>
      </c>
      <c r="AO74" s="134">
        <v>34</v>
      </c>
      <c r="AP74" s="134">
        <v>90</v>
      </c>
      <c r="AQ74" s="134">
        <v>81</v>
      </c>
      <c r="AR74" s="134">
        <v>227</v>
      </c>
      <c r="AS74" s="134">
        <v>206</v>
      </c>
      <c r="AT74" s="134">
        <v>203</v>
      </c>
      <c r="AU74" s="134">
        <v>159</v>
      </c>
      <c r="AV74" s="134">
        <v>82</v>
      </c>
      <c r="AW74" s="136">
        <v>90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2688</v>
      </c>
      <c r="C75" s="134">
        <v>2316</v>
      </c>
      <c r="D75" s="134">
        <v>5</v>
      </c>
      <c r="E75" s="134">
        <v>3</v>
      </c>
      <c r="F75" s="134">
        <v>134</v>
      </c>
      <c r="G75" s="134">
        <v>111</v>
      </c>
      <c r="H75" s="134">
        <v>80</v>
      </c>
      <c r="I75" s="134">
        <v>80</v>
      </c>
      <c r="J75" s="134">
        <v>32</v>
      </c>
      <c r="K75" s="134">
        <v>23</v>
      </c>
      <c r="L75" s="134">
        <v>65</v>
      </c>
      <c r="M75" s="134">
        <v>59</v>
      </c>
      <c r="N75" s="134">
        <v>25</v>
      </c>
      <c r="O75" s="134">
        <v>9</v>
      </c>
      <c r="P75" s="134">
        <v>11</v>
      </c>
      <c r="Q75" s="134">
        <v>16</v>
      </c>
      <c r="R75" s="134">
        <v>14</v>
      </c>
      <c r="S75" s="134">
        <v>7</v>
      </c>
      <c r="T75" s="134">
        <v>20</v>
      </c>
      <c r="U75" s="134">
        <v>20</v>
      </c>
      <c r="V75" s="134">
        <v>432</v>
      </c>
      <c r="W75" s="134">
        <v>382</v>
      </c>
      <c r="X75" s="134">
        <v>198</v>
      </c>
      <c r="Y75" s="134">
        <v>190</v>
      </c>
      <c r="Z75" s="134">
        <v>180</v>
      </c>
      <c r="AA75" s="134">
        <v>159</v>
      </c>
      <c r="AB75" s="134">
        <v>29</v>
      </c>
      <c r="AC75" s="134">
        <v>40</v>
      </c>
      <c r="AD75" s="134">
        <v>110</v>
      </c>
      <c r="AE75" s="134">
        <v>92</v>
      </c>
      <c r="AF75" s="134">
        <v>120</v>
      </c>
      <c r="AG75" s="134">
        <v>114</v>
      </c>
      <c r="AH75" s="134">
        <v>166</v>
      </c>
      <c r="AI75" s="134">
        <v>126</v>
      </c>
      <c r="AJ75" s="134">
        <v>63</v>
      </c>
      <c r="AK75" s="134">
        <v>71</v>
      </c>
      <c r="AL75" s="134">
        <v>24</v>
      </c>
      <c r="AM75" s="134">
        <v>16</v>
      </c>
      <c r="AN75" s="134">
        <v>61</v>
      </c>
      <c r="AO75" s="134">
        <v>46</v>
      </c>
      <c r="AP75" s="134">
        <v>144</v>
      </c>
      <c r="AQ75" s="134">
        <v>128</v>
      </c>
      <c r="AR75" s="134">
        <v>328</v>
      </c>
      <c r="AS75" s="134">
        <v>267</v>
      </c>
      <c r="AT75" s="134">
        <v>291</v>
      </c>
      <c r="AU75" s="134">
        <v>242</v>
      </c>
      <c r="AV75" s="134">
        <v>156</v>
      </c>
      <c r="AW75" s="136">
        <v>115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466</v>
      </c>
      <c r="C82" s="144">
        <v>685</v>
      </c>
      <c r="D82" s="144">
        <v>102</v>
      </c>
      <c r="E82" s="144">
        <v>78</v>
      </c>
      <c r="F82" s="144">
        <v>15</v>
      </c>
      <c r="G82" s="144">
        <v>28</v>
      </c>
      <c r="H82" s="144">
        <v>30</v>
      </c>
      <c r="I82" s="144">
        <v>50</v>
      </c>
      <c r="J82" s="144">
        <v>11</v>
      </c>
      <c r="K82" s="144">
        <v>20</v>
      </c>
      <c r="L82" s="144">
        <v>16</v>
      </c>
      <c r="M82" s="144">
        <v>17</v>
      </c>
      <c r="N82" s="144">
        <v>17</v>
      </c>
      <c r="O82" s="144">
        <v>20</v>
      </c>
      <c r="P82" s="144">
        <v>5</v>
      </c>
      <c r="Q82" s="144">
        <v>25</v>
      </c>
      <c r="R82" s="144">
        <v>7</v>
      </c>
      <c r="S82" s="144">
        <v>16</v>
      </c>
      <c r="T82" s="144">
        <v>18</v>
      </c>
      <c r="U82" s="144">
        <v>14</v>
      </c>
      <c r="V82" s="144">
        <v>23</v>
      </c>
      <c r="W82" s="144">
        <v>46</v>
      </c>
      <c r="X82" s="144">
        <v>27</v>
      </c>
      <c r="Y82" s="144">
        <v>21</v>
      </c>
      <c r="Z82" s="144">
        <v>15</v>
      </c>
      <c r="AA82" s="144">
        <v>33</v>
      </c>
      <c r="AB82" s="144">
        <v>14</v>
      </c>
      <c r="AC82" s="144">
        <v>27</v>
      </c>
      <c r="AD82" s="144">
        <v>7</v>
      </c>
      <c r="AE82" s="144">
        <v>21</v>
      </c>
      <c r="AF82" s="144">
        <v>9</v>
      </c>
      <c r="AG82" s="144">
        <v>22</v>
      </c>
      <c r="AH82" s="144">
        <v>14</v>
      </c>
      <c r="AI82" s="144">
        <v>14</v>
      </c>
      <c r="AJ82" s="144">
        <v>4</v>
      </c>
      <c r="AK82" s="144">
        <v>12</v>
      </c>
      <c r="AL82" s="144">
        <v>12</v>
      </c>
      <c r="AM82" s="144">
        <v>14</v>
      </c>
      <c r="AN82" s="144">
        <v>20</v>
      </c>
      <c r="AO82" s="144">
        <v>33</v>
      </c>
      <c r="AP82" s="144">
        <v>10</v>
      </c>
      <c r="AQ82" s="144">
        <v>16</v>
      </c>
      <c r="AR82" s="144">
        <v>35</v>
      </c>
      <c r="AS82" s="144">
        <v>42</v>
      </c>
      <c r="AT82" s="144">
        <v>39</v>
      </c>
      <c r="AU82" s="144">
        <v>55</v>
      </c>
      <c r="AV82" s="144">
        <v>16</v>
      </c>
      <c r="AW82" s="145">
        <v>61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12192</v>
      </c>
      <c r="C89" s="153">
        <v>15677</v>
      </c>
      <c r="D89" s="153">
        <v>1101</v>
      </c>
      <c r="E89" s="153">
        <v>1395</v>
      </c>
      <c r="F89" s="153">
        <v>676</v>
      </c>
      <c r="G89" s="153">
        <v>921</v>
      </c>
      <c r="H89" s="153">
        <v>1919</v>
      </c>
      <c r="I89" s="153">
        <v>2413</v>
      </c>
      <c r="J89" s="153">
        <v>152</v>
      </c>
      <c r="K89" s="153">
        <v>250</v>
      </c>
      <c r="L89" s="153">
        <v>309</v>
      </c>
      <c r="M89" s="153">
        <v>261</v>
      </c>
      <c r="N89" s="153">
        <v>299</v>
      </c>
      <c r="O89" s="153">
        <v>289</v>
      </c>
      <c r="P89" s="153">
        <v>361</v>
      </c>
      <c r="Q89" s="153">
        <v>495</v>
      </c>
      <c r="R89" s="153">
        <v>502</v>
      </c>
      <c r="S89" s="153">
        <v>413</v>
      </c>
      <c r="T89" s="153">
        <v>398</v>
      </c>
      <c r="U89" s="153">
        <v>552</v>
      </c>
      <c r="V89" s="153">
        <v>1138</v>
      </c>
      <c r="W89" s="153">
        <v>1643</v>
      </c>
      <c r="X89" s="153">
        <v>365</v>
      </c>
      <c r="Y89" s="153">
        <v>741</v>
      </c>
      <c r="Z89" s="153">
        <v>467</v>
      </c>
      <c r="AA89" s="153">
        <v>601</v>
      </c>
      <c r="AB89" s="153">
        <v>256</v>
      </c>
      <c r="AC89" s="153">
        <v>284</v>
      </c>
      <c r="AD89" s="153">
        <v>251</v>
      </c>
      <c r="AE89" s="153">
        <v>321</v>
      </c>
      <c r="AF89" s="153">
        <v>336</v>
      </c>
      <c r="AG89" s="153">
        <v>426</v>
      </c>
      <c r="AH89" s="153">
        <v>371</v>
      </c>
      <c r="AI89" s="153">
        <v>550</v>
      </c>
      <c r="AJ89" s="153">
        <v>195</v>
      </c>
      <c r="AK89" s="153">
        <v>195</v>
      </c>
      <c r="AL89" s="153">
        <v>134</v>
      </c>
      <c r="AM89" s="153">
        <v>163</v>
      </c>
      <c r="AN89" s="153">
        <v>333</v>
      </c>
      <c r="AO89" s="153">
        <v>415</v>
      </c>
      <c r="AP89" s="153">
        <v>472</v>
      </c>
      <c r="AQ89" s="153">
        <v>447</v>
      </c>
      <c r="AR89" s="153">
        <v>685</v>
      </c>
      <c r="AS89" s="153">
        <v>732</v>
      </c>
      <c r="AT89" s="153">
        <v>677</v>
      </c>
      <c r="AU89" s="153">
        <v>983</v>
      </c>
      <c r="AV89" s="153">
        <v>992</v>
      </c>
      <c r="AW89" s="154">
        <v>1294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6287</v>
      </c>
      <c r="C96" s="164">
        <v>6298</v>
      </c>
      <c r="D96" s="164">
        <v>486</v>
      </c>
      <c r="E96" s="164">
        <v>543</v>
      </c>
      <c r="F96" s="164">
        <v>482</v>
      </c>
      <c r="G96" s="164">
        <v>380</v>
      </c>
      <c r="H96" s="164">
        <v>570</v>
      </c>
      <c r="I96" s="164">
        <v>743</v>
      </c>
      <c r="J96" s="164">
        <v>70</v>
      </c>
      <c r="K96" s="164">
        <v>82</v>
      </c>
      <c r="L96" s="164">
        <v>180</v>
      </c>
      <c r="M96" s="164">
        <v>121</v>
      </c>
      <c r="N96" s="164">
        <v>166</v>
      </c>
      <c r="O96" s="164">
        <v>133</v>
      </c>
      <c r="P96" s="164">
        <v>183</v>
      </c>
      <c r="Q96" s="164">
        <v>283</v>
      </c>
      <c r="R96" s="164">
        <v>151</v>
      </c>
      <c r="S96" s="164">
        <v>72</v>
      </c>
      <c r="T96" s="164">
        <v>316</v>
      </c>
      <c r="U96" s="164">
        <v>329</v>
      </c>
      <c r="V96" s="164">
        <v>706</v>
      </c>
      <c r="W96" s="164">
        <v>576</v>
      </c>
      <c r="X96" s="164">
        <v>322</v>
      </c>
      <c r="Y96" s="164">
        <v>379</v>
      </c>
      <c r="Z96" s="164">
        <v>221</v>
      </c>
      <c r="AA96" s="164">
        <v>208</v>
      </c>
      <c r="AB96" s="164">
        <v>116</v>
      </c>
      <c r="AC96" s="164">
        <v>114</v>
      </c>
      <c r="AD96" s="164">
        <v>166</v>
      </c>
      <c r="AE96" s="164">
        <v>113</v>
      </c>
      <c r="AF96" s="164">
        <v>203</v>
      </c>
      <c r="AG96" s="164">
        <v>324</v>
      </c>
      <c r="AH96" s="164">
        <v>220</v>
      </c>
      <c r="AI96" s="164">
        <v>181</v>
      </c>
      <c r="AJ96" s="164">
        <v>113</v>
      </c>
      <c r="AK96" s="164">
        <v>102</v>
      </c>
      <c r="AL96" s="164">
        <v>83</v>
      </c>
      <c r="AM96" s="164">
        <v>88</v>
      </c>
      <c r="AN96" s="164">
        <v>236</v>
      </c>
      <c r="AO96" s="164">
        <v>182</v>
      </c>
      <c r="AP96" s="164">
        <v>91</v>
      </c>
      <c r="AQ96" s="164">
        <v>149</v>
      </c>
      <c r="AR96" s="164">
        <v>370</v>
      </c>
      <c r="AS96" s="164">
        <v>320</v>
      </c>
      <c r="AT96" s="164">
        <v>375</v>
      </c>
      <c r="AU96" s="164">
        <v>384</v>
      </c>
      <c r="AV96" s="164">
        <v>558</v>
      </c>
      <c r="AW96" s="166">
        <v>542</v>
      </c>
      <c r="AX96" s="63"/>
    </row>
    <row r="97" spans="1:146" s="32" customFormat="1" x14ac:dyDescent="0.25">
      <c r="A97" s="159" t="s">
        <v>84</v>
      </c>
      <c r="B97" s="163">
        <v>6987</v>
      </c>
      <c r="C97" s="165">
        <v>7184</v>
      </c>
      <c r="D97" s="165">
        <v>600</v>
      </c>
      <c r="E97" s="165">
        <v>691</v>
      </c>
      <c r="F97" s="165">
        <v>464</v>
      </c>
      <c r="G97" s="165">
        <v>403</v>
      </c>
      <c r="H97" s="165">
        <v>476</v>
      </c>
      <c r="I97" s="165">
        <v>742</v>
      </c>
      <c r="J97" s="165">
        <v>92</v>
      </c>
      <c r="K97" s="165">
        <v>114</v>
      </c>
      <c r="L97" s="165">
        <v>166</v>
      </c>
      <c r="M97" s="165">
        <v>102</v>
      </c>
      <c r="N97" s="165">
        <v>185</v>
      </c>
      <c r="O97" s="165">
        <v>182</v>
      </c>
      <c r="P97" s="165">
        <v>265</v>
      </c>
      <c r="Q97" s="165">
        <v>324</v>
      </c>
      <c r="R97" s="165">
        <v>198</v>
      </c>
      <c r="S97" s="165">
        <v>82</v>
      </c>
      <c r="T97" s="165">
        <v>379</v>
      </c>
      <c r="U97" s="165">
        <v>429</v>
      </c>
      <c r="V97" s="165">
        <v>891</v>
      </c>
      <c r="W97" s="165">
        <v>792</v>
      </c>
      <c r="X97" s="165">
        <v>340</v>
      </c>
      <c r="Y97" s="165">
        <v>437</v>
      </c>
      <c r="Z97" s="165">
        <v>328</v>
      </c>
      <c r="AA97" s="165">
        <v>237</v>
      </c>
      <c r="AB97" s="165">
        <v>142</v>
      </c>
      <c r="AC97" s="165">
        <v>142</v>
      </c>
      <c r="AD97" s="165">
        <v>202</v>
      </c>
      <c r="AE97" s="165">
        <v>164</v>
      </c>
      <c r="AF97" s="165">
        <v>199</v>
      </c>
      <c r="AG97" s="165">
        <v>313</v>
      </c>
      <c r="AH97" s="165">
        <v>227</v>
      </c>
      <c r="AI97" s="165">
        <v>302</v>
      </c>
      <c r="AJ97" s="165">
        <v>92</v>
      </c>
      <c r="AK97" s="165">
        <v>90</v>
      </c>
      <c r="AL97" s="165">
        <v>77</v>
      </c>
      <c r="AM97" s="165">
        <v>75</v>
      </c>
      <c r="AN97" s="165">
        <v>229</v>
      </c>
      <c r="AO97" s="165">
        <v>212</v>
      </c>
      <c r="AP97" s="165">
        <v>108</v>
      </c>
      <c r="AQ97" s="165">
        <v>82</v>
      </c>
      <c r="AR97" s="165">
        <v>369</v>
      </c>
      <c r="AS97" s="165">
        <v>335</v>
      </c>
      <c r="AT97" s="165">
        <v>480</v>
      </c>
      <c r="AU97" s="165">
        <v>491</v>
      </c>
      <c r="AV97" s="165">
        <v>619</v>
      </c>
      <c r="AW97" s="167">
        <v>510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7961</v>
      </c>
      <c r="D104" s="179">
        <v>9234</v>
      </c>
      <c r="E104" s="179">
        <v>21</v>
      </c>
      <c r="F104" s="179">
        <v>24</v>
      </c>
      <c r="G104" s="179">
        <v>378</v>
      </c>
      <c r="H104" s="179">
        <v>434</v>
      </c>
      <c r="I104" s="179">
        <v>326</v>
      </c>
      <c r="J104" s="179">
        <v>398</v>
      </c>
      <c r="K104" s="179">
        <v>87</v>
      </c>
      <c r="L104" s="179">
        <v>99</v>
      </c>
      <c r="M104" s="179">
        <v>252</v>
      </c>
      <c r="N104" s="179">
        <v>270</v>
      </c>
      <c r="O104" s="179">
        <v>97</v>
      </c>
      <c r="P104" s="179">
        <v>97</v>
      </c>
      <c r="Q104" s="179">
        <v>77</v>
      </c>
      <c r="R104" s="179">
        <v>70</v>
      </c>
      <c r="S104" s="179">
        <v>45</v>
      </c>
      <c r="T104" s="179">
        <v>48</v>
      </c>
      <c r="U104" s="179">
        <v>89</v>
      </c>
      <c r="V104" s="179">
        <v>104</v>
      </c>
      <c r="W104" s="179">
        <v>1422</v>
      </c>
      <c r="X104" s="179">
        <v>1667</v>
      </c>
      <c r="Y104" s="179">
        <v>498</v>
      </c>
      <c r="Z104" s="179">
        <v>515</v>
      </c>
      <c r="AA104" s="179">
        <v>478</v>
      </c>
      <c r="AB104" s="179">
        <v>573</v>
      </c>
      <c r="AC104" s="179">
        <v>128</v>
      </c>
      <c r="AD104" s="179">
        <v>153</v>
      </c>
      <c r="AE104" s="179">
        <v>275</v>
      </c>
      <c r="AF104" s="179">
        <v>376</v>
      </c>
      <c r="AG104" s="179">
        <v>421</v>
      </c>
      <c r="AH104" s="179">
        <v>512</v>
      </c>
      <c r="AI104" s="179">
        <v>438</v>
      </c>
      <c r="AJ104" s="179">
        <v>613</v>
      </c>
      <c r="AK104" s="179">
        <v>209</v>
      </c>
      <c r="AL104" s="179">
        <v>275</v>
      </c>
      <c r="AM104" s="179">
        <v>118</v>
      </c>
      <c r="AN104" s="179">
        <v>120</v>
      </c>
      <c r="AO104" s="179">
        <v>237</v>
      </c>
      <c r="AP104" s="179">
        <v>261</v>
      </c>
      <c r="AQ104" s="179">
        <v>426</v>
      </c>
      <c r="AR104" s="179">
        <v>571</v>
      </c>
      <c r="AS104" s="179">
        <v>767</v>
      </c>
      <c r="AT104" s="179">
        <v>902</v>
      </c>
      <c r="AU104" s="179">
        <v>817</v>
      </c>
      <c r="AV104" s="179">
        <v>787</v>
      </c>
      <c r="AW104" s="179">
        <v>355</v>
      </c>
      <c r="AX104" s="181">
        <v>365</v>
      </c>
    </row>
    <row r="105" spans="1:146" x14ac:dyDescent="0.25">
      <c r="A105" s="30"/>
      <c r="B105" s="174" t="s">
        <v>49</v>
      </c>
      <c r="C105" s="178">
        <v>35284</v>
      </c>
      <c r="D105" s="180">
        <v>37671</v>
      </c>
      <c r="E105" s="180">
        <v>58</v>
      </c>
      <c r="F105" s="180">
        <v>59</v>
      </c>
      <c r="G105" s="180">
        <v>1802</v>
      </c>
      <c r="H105" s="180">
        <v>1770</v>
      </c>
      <c r="I105" s="180">
        <v>1320</v>
      </c>
      <c r="J105" s="180">
        <v>1526</v>
      </c>
      <c r="K105" s="180">
        <v>382</v>
      </c>
      <c r="L105" s="180">
        <v>408</v>
      </c>
      <c r="M105" s="180">
        <v>1118</v>
      </c>
      <c r="N105" s="180">
        <v>1142</v>
      </c>
      <c r="O105" s="180">
        <v>397</v>
      </c>
      <c r="P105" s="180">
        <v>399</v>
      </c>
      <c r="Q105" s="180">
        <v>310</v>
      </c>
      <c r="R105" s="180">
        <v>266</v>
      </c>
      <c r="S105" s="180">
        <v>190</v>
      </c>
      <c r="T105" s="180">
        <v>184</v>
      </c>
      <c r="U105" s="180">
        <v>397</v>
      </c>
      <c r="V105" s="180">
        <v>475</v>
      </c>
      <c r="W105" s="180">
        <v>5989</v>
      </c>
      <c r="X105" s="180">
        <v>6627</v>
      </c>
      <c r="Y105" s="180">
        <v>2154</v>
      </c>
      <c r="Z105" s="180">
        <v>2256</v>
      </c>
      <c r="AA105" s="180">
        <v>2144</v>
      </c>
      <c r="AB105" s="180">
        <v>2454</v>
      </c>
      <c r="AC105" s="180">
        <v>578</v>
      </c>
      <c r="AD105" s="180">
        <v>593</v>
      </c>
      <c r="AE105" s="180">
        <v>1428</v>
      </c>
      <c r="AF105" s="180">
        <v>1570</v>
      </c>
      <c r="AG105" s="180">
        <v>1770</v>
      </c>
      <c r="AH105" s="180">
        <v>1969</v>
      </c>
      <c r="AI105" s="180">
        <v>2021</v>
      </c>
      <c r="AJ105" s="180">
        <v>2380</v>
      </c>
      <c r="AK105" s="180">
        <v>990</v>
      </c>
      <c r="AL105" s="180">
        <v>1143</v>
      </c>
      <c r="AM105" s="180">
        <v>580</v>
      </c>
      <c r="AN105" s="180">
        <v>608</v>
      </c>
      <c r="AO105" s="180">
        <v>969</v>
      </c>
      <c r="AP105" s="180">
        <v>990</v>
      </c>
      <c r="AQ105" s="180">
        <v>2026</v>
      </c>
      <c r="AR105" s="180">
        <v>2302</v>
      </c>
      <c r="AS105" s="180">
        <v>3589</v>
      </c>
      <c r="AT105" s="180">
        <v>3590</v>
      </c>
      <c r="AU105" s="180">
        <v>3506</v>
      </c>
      <c r="AV105" s="180">
        <v>3355</v>
      </c>
      <c r="AW105" s="180">
        <v>1566</v>
      </c>
      <c r="AX105" s="182">
        <v>1605</v>
      </c>
    </row>
    <row r="106" spans="1:146" x14ac:dyDescent="0.25">
      <c r="A106" s="171" t="s">
        <v>82</v>
      </c>
      <c r="B106" s="173" t="s">
        <v>83</v>
      </c>
      <c r="C106" s="178">
        <v>4108</v>
      </c>
      <c r="D106" s="180">
        <v>4394</v>
      </c>
      <c r="E106" s="180">
        <v>14</v>
      </c>
      <c r="F106" s="180">
        <v>11</v>
      </c>
      <c r="G106" s="180">
        <v>195</v>
      </c>
      <c r="H106" s="180">
        <v>210</v>
      </c>
      <c r="I106" s="180">
        <v>176</v>
      </c>
      <c r="J106" s="180">
        <v>187</v>
      </c>
      <c r="K106" s="180">
        <v>38</v>
      </c>
      <c r="L106" s="180">
        <v>56</v>
      </c>
      <c r="M106" s="180">
        <v>119</v>
      </c>
      <c r="N106" s="180">
        <v>103</v>
      </c>
      <c r="O106" s="180">
        <v>58</v>
      </c>
      <c r="P106" s="180">
        <v>45</v>
      </c>
      <c r="Q106" s="180">
        <v>43</v>
      </c>
      <c r="R106" s="180">
        <v>28</v>
      </c>
      <c r="S106" s="180">
        <v>29</v>
      </c>
      <c r="T106" s="180">
        <v>25</v>
      </c>
      <c r="U106" s="180">
        <v>51</v>
      </c>
      <c r="V106" s="180">
        <v>57</v>
      </c>
      <c r="W106" s="180">
        <v>721</v>
      </c>
      <c r="X106" s="180">
        <v>720</v>
      </c>
      <c r="Y106" s="180">
        <v>238</v>
      </c>
      <c r="Z106" s="180">
        <v>254</v>
      </c>
      <c r="AA106" s="180">
        <v>231</v>
      </c>
      <c r="AB106" s="180">
        <v>264</v>
      </c>
      <c r="AC106" s="180">
        <v>69</v>
      </c>
      <c r="AD106" s="180">
        <v>81</v>
      </c>
      <c r="AE106" s="180">
        <v>149</v>
      </c>
      <c r="AF106" s="180">
        <v>189</v>
      </c>
      <c r="AG106" s="180">
        <v>200</v>
      </c>
      <c r="AH106" s="180">
        <v>211</v>
      </c>
      <c r="AI106" s="180">
        <v>198</v>
      </c>
      <c r="AJ106" s="180">
        <v>248</v>
      </c>
      <c r="AK106" s="180">
        <v>113</v>
      </c>
      <c r="AL106" s="180">
        <v>129</v>
      </c>
      <c r="AM106" s="180">
        <v>69</v>
      </c>
      <c r="AN106" s="180">
        <v>58</v>
      </c>
      <c r="AO106" s="180">
        <v>136</v>
      </c>
      <c r="AP106" s="180">
        <v>145</v>
      </c>
      <c r="AQ106" s="180">
        <v>206</v>
      </c>
      <c r="AR106" s="180">
        <v>268</v>
      </c>
      <c r="AS106" s="180">
        <v>400</v>
      </c>
      <c r="AT106" s="180">
        <v>497</v>
      </c>
      <c r="AU106" s="180">
        <v>466</v>
      </c>
      <c r="AV106" s="180">
        <v>417</v>
      </c>
      <c r="AW106" s="180">
        <v>189</v>
      </c>
      <c r="AX106" s="182">
        <v>191</v>
      </c>
    </row>
    <row r="107" spans="1:146" x14ac:dyDescent="0.25">
      <c r="A107" s="30"/>
      <c r="B107" s="174" t="s">
        <v>49</v>
      </c>
      <c r="C107" s="178">
        <v>17165</v>
      </c>
      <c r="D107" s="180">
        <v>17039</v>
      </c>
      <c r="E107" s="180">
        <v>37</v>
      </c>
      <c r="F107" s="180">
        <v>30</v>
      </c>
      <c r="G107" s="180">
        <v>918</v>
      </c>
      <c r="H107" s="180">
        <v>811</v>
      </c>
      <c r="I107" s="180">
        <v>665</v>
      </c>
      <c r="J107" s="180">
        <v>693</v>
      </c>
      <c r="K107" s="180">
        <v>174</v>
      </c>
      <c r="L107" s="180">
        <v>195</v>
      </c>
      <c r="M107" s="180">
        <v>499</v>
      </c>
      <c r="N107" s="180">
        <v>449</v>
      </c>
      <c r="O107" s="180">
        <v>205</v>
      </c>
      <c r="P107" s="180">
        <v>182</v>
      </c>
      <c r="Q107" s="180">
        <v>176</v>
      </c>
      <c r="R107" s="180">
        <v>132</v>
      </c>
      <c r="S107" s="180">
        <v>100</v>
      </c>
      <c r="T107" s="180">
        <v>86</v>
      </c>
      <c r="U107" s="180">
        <v>206</v>
      </c>
      <c r="V107" s="180">
        <v>221</v>
      </c>
      <c r="W107" s="180">
        <v>2641</v>
      </c>
      <c r="X107" s="180">
        <v>2696</v>
      </c>
      <c r="Y107" s="180">
        <v>1009</v>
      </c>
      <c r="Z107" s="180">
        <v>1031</v>
      </c>
      <c r="AA107" s="180">
        <v>997</v>
      </c>
      <c r="AB107" s="180">
        <v>1086</v>
      </c>
      <c r="AC107" s="180">
        <v>322</v>
      </c>
      <c r="AD107" s="180">
        <v>306</v>
      </c>
      <c r="AE107" s="180">
        <v>734</v>
      </c>
      <c r="AF107" s="180">
        <v>737</v>
      </c>
      <c r="AG107" s="180">
        <v>772</v>
      </c>
      <c r="AH107" s="180">
        <v>785</v>
      </c>
      <c r="AI107" s="180">
        <v>862</v>
      </c>
      <c r="AJ107" s="180">
        <v>910</v>
      </c>
      <c r="AK107" s="180">
        <v>481</v>
      </c>
      <c r="AL107" s="180">
        <v>484</v>
      </c>
      <c r="AM107" s="180">
        <v>309</v>
      </c>
      <c r="AN107" s="180">
        <v>295</v>
      </c>
      <c r="AO107" s="180">
        <v>506</v>
      </c>
      <c r="AP107" s="180">
        <v>507</v>
      </c>
      <c r="AQ107" s="180">
        <v>972</v>
      </c>
      <c r="AR107" s="180">
        <v>937</v>
      </c>
      <c r="AS107" s="180">
        <v>1869</v>
      </c>
      <c r="AT107" s="180">
        <v>1880</v>
      </c>
      <c r="AU107" s="180">
        <v>1894</v>
      </c>
      <c r="AV107" s="180">
        <v>1762</v>
      </c>
      <c r="AW107" s="180">
        <v>817</v>
      </c>
      <c r="AX107" s="182">
        <v>824</v>
      </c>
    </row>
    <row r="108" spans="1:146" x14ac:dyDescent="0.25">
      <c r="A108" s="171" t="s">
        <v>122</v>
      </c>
      <c r="B108" s="173" t="s">
        <v>83</v>
      </c>
      <c r="C108" s="178">
        <v>3853</v>
      </c>
      <c r="D108" s="180">
        <v>4840</v>
      </c>
      <c r="E108" s="180">
        <v>7</v>
      </c>
      <c r="F108" s="180">
        <v>13</v>
      </c>
      <c r="G108" s="180">
        <v>183</v>
      </c>
      <c r="H108" s="180">
        <v>224</v>
      </c>
      <c r="I108" s="180">
        <v>150</v>
      </c>
      <c r="J108" s="180">
        <v>211</v>
      </c>
      <c r="K108" s="180">
        <v>49</v>
      </c>
      <c r="L108" s="180">
        <v>43</v>
      </c>
      <c r="M108" s="180">
        <v>133</v>
      </c>
      <c r="N108" s="180">
        <v>167</v>
      </c>
      <c r="O108" s="180">
        <v>39</v>
      </c>
      <c r="P108" s="180">
        <v>52</v>
      </c>
      <c r="Q108" s="180">
        <v>34</v>
      </c>
      <c r="R108" s="180">
        <v>42</v>
      </c>
      <c r="S108" s="180">
        <v>16</v>
      </c>
      <c r="T108" s="180">
        <v>23</v>
      </c>
      <c r="U108" s="180">
        <v>38</v>
      </c>
      <c r="V108" s="180">
        <v>47</v>
      </c>
      <c r="W108" s="180">
        <v>701</v>
      </c>
      <c r="X108" s="180">
        <v>947</v>
      </c>
      <c r="Y108" s="180">
        <v>260</v>
      </c>
      <c r="Z108" s="180">
        <v>261</v>
      </c>
      <c r="AA108" s="180">
        <v>247</v>
      </c>
      <c r="AB108" s="180">
        <v>309</v>
      </c>
      <c r="AC108" s="180">
        <v>59</v>
      </c>
      <c r="AD108" s="180">
        <v>72</v>
      </c>
      <c r="AE108" s="180">
        <v>126</v>
      </c>
      <c r="AF108" s="180">
        <v>187</v>
      </c>
      <c r="AG108" s="180">
        <v>221</v>
      </c>
      <c r="AH108" s="180">
        <v>301</v>
      </c>
      <c r="AI108" s="180">
        <v>240</v>
      </c>
      <c r="AJ108" s="180">
        <v>365</v>
      </c>
      <c r="AK108" s="180">
        <v>96</v>
      </c>
      <c r="AL108" s="180">
        <v>146</v>
      </c>
      <c r="AM108" s="180">
        <v>49</v>
      </c>
      <c r="AN108" s="180">
        <v>62</v>
      </c>
      <c r="AO108" s="180">
        <v>101</v>
      </c>
      <c r="AP108" s="180">
        <v>116</v>
      </c>
      <c r="AQ108" s="180">
        <v>220</v>
      </c>
      <c r="AR108" s="180">
        <v>303</v>
      </c>
      <c r="AS108" s="180">
        <v>367</v>
      </c>
      <c r="AT108" s="180">
        <v>405</v>
      </c>
      <c r="AU108" s="180">
        <v>351</v>
      </c>
      <c r="AV108" s="180">
        <v>370</v>
      </c>
      <c r="AW108" s="180">
        <v>166</v>
      </c>
      <c r="AX108" s="182">
        <v>174</v>
      </c>
    </row>
    <row r="109" spans="1:146" x14ac:dyDescent="0.25">
      <c r="A109" s="30"/>
      <c r="B109" s="170" t="s">
        <v>49</v>
      </c>
      <c r="C109" s="178">
        <v>18119</v>
      </c>
      <c r="D109" s="180">
        <v>20632</v>
      </c>
      <c r="E109" s="180">
        <v>21</v>
      </c>
      <c r="F109" s="180">
        <v>29</v>
      </c>
      <c r="G109" s="180">
        <v>884</v>
      </c>
      <c r="H109" s="180">
        <v>959</v>
      </c>
      <c r="I109" s="180">
        <v>655</v>
      </c>
      <c r="J109" s="180">
        <v>833</v>
      </c>
      <c r="K109" s="180">
        <v>208</v>
      </c>
      <c r="L109" s="180">
        <v>213</v>
      </c>
      <c r="M109" s="180">
        <v>619</v>
      </c>
      <c r="N109" s="180">
        <v>693</v>
      </c>
      <c r="O109" s="180">
        <v>192</v>
      </c>
      <c r="P109" s="180">
        <v>217</v>
      </c>
      <c r="Q109" s="180">
        <v>134</v>
      </c>
      <c r="R109" s="180">
        <v>134</v>
      </c>
      <c r="S109" s="180">
        <v>90</v>
      </c>
      <c r="T109" s="180">
        <v>98</v>
      </c>
      <c r="U109" s="180">
        <v>191</v>
      </c>
      <c r="V109" s="180">
        <v>254</v>
      </c>
      <c r="W109" s="180">
        <v>3348</v>
      </c>
      <c r="X109" s="180">
        <v>3931</v>
      </c>
      <c r="Y109" s="180">
        <v>1145</v>
      </c>
      <c r="Z109" s="180">
        <v>1225</v>
      </c>
      <c r="AA109" s="180">
        <v>1147</v>
      </c>
      <c r="AB109" s="180">
        <v>1368</v>
      </c>
      <c r="AC109" s="180">
        <v>256</v>
      </c>
      <c r="AD109" s="180">
        <v>287</v>
      </c>
      <c r="AE109" s="180">
        <v>694</v>
      </c>
      <c r="AF109" s="180">
        <v>833</v>
      </c>
      <c r="AG109" s="180">
        <v>998</v>
      </c>
      <c r="AH109" s="180">
        <v>1184</v>
      </c>
      <c r="AI109" s="180">
        <v>1159</v>
      </c>
      <c r="AJ109" s="180">
        <v>1470</v>
      </c>
      <c r="AK109" s="180">
        <v>509</v>
      </c>
      <c r="AL109" s="180">
        <v>659</v>
      </c>
      <c r="AM109" s="180">
        <v>271</v>
      </c>
      <c r="AN109" s="180">
        <v>313</v>
      </c>
      <c r="AO109" s="180">
        <v>463</v>
      </c>
      <c r="AP109" s="180">
        <v>483</v>
      </c>
      <c r="AQ109" s="180">
        <v>1054</v>
      </c>
      <c r="AR109" s="180">
        <v>1365</v>
      </c>
      <c r="AS109" s="180">
        <v>1720</v>
      </c>
      <c r="AT109" s="180">
        <v>1710</v>
      </c>
      <c r="AU109" s="180">
        <v>1612</v>
      </c>
      <c r="AV109" s="180">
        <v>1593</v>
      </c>
      <c r="AW109" s="180">
        <v>749</v>
      </c>
      <c r="AX109" s="182">
        <v>781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topLeftCell="F1" workbookViewId="0">
      <selection activeCell="O32" sqref="O32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 t="str">
        <f>CONCATENATE(N3," ",N4)</f>
        <v>Nov 25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 t="str">
        <f>MID($M$4,6,3)</f>
        <v>Nov</v>
      </c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 t="str">
        <f>MID($M$4,3,2)</f>
        <v>25</v>
      </c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125674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55222</v>
      </c>
      <c r="N6" s="193">
        <f>+M6-B35</f>
        <v>0</v>
      </c>
    </row>
    <row r="7" spans="1:15" s="48" customFormat="1" ht="15.75" thickBot="1" x14ac:dyDescent="0.3">
      <c r="A7" s="60"/>
      <c r="B7" s="58" t="str">
        <f>'AMS Wien'!B7</f>
        <v>Nov 25</v>
      </c>
      <c r="C7" s="58">
        <f>'AMS Wien'!C7</f>
        <v>45598</v>
      </c>
      <c r="E7" s="58" t="str">
        <f>B7</f>
        <v>Nov 25</v>
      </c>
      <c r="F7" s="58">
        <f>C7</f>
        <v>45598</v>
      </c>
      <c r="H7" s="58" t="str">
        <f>B7</f>
        <v>Nov 25</v>
      </c>
      <c r="I7" s="58">
        <f>C7</f>
        <v>45598</v>
      </c>
      <c r="L7" s="188" t="s">
        <v>122</v>
      </c>
      <c r="M7" s="191">
        <v>70452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125674</v>
      </c>
      <c r="C8" s="14">
        <f>DWH!D5</f>
        <v>118612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125674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118613</v>
      </c>
      <c r="H8" s="14">
        <f>B8-E8</f>
        <v>0</v>
      </c>
      <c r="I8" s="14">
        <f>C8-F8</f>
        <v>-1</v>
      </c>
      <c r="L8" s="186" t="s">
        <v>128</v>
      </c>
      <c r="M8" s="192">
        <v>125674</v>
      </c>
    </row>
    <row r="9" spans="1:15" x14ac:dyDescent="0.25">
      <c r="A9" s="10" t="s">
        <v>3</v>
      </c>
      <c r="B9" s="14">
        <f>DWH!C6</f>
        <v>12591</v>
      </c>
      <c r="C9" s="14">
        <f>DWH!D6</f>
        <v>12315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12591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12315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79389</v>
      </c>
      <c r="C10" s="14">
        <f>DWH!D7</f>
        <v>74936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79389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74936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33694</v>
      </c>
      <c r="C11" s="14">
        <f>DWH!D8</f>
        <v>31361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33694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31362</v>
      </c>
      <c r="H11" s="14">
        <f t="shared" si="0"/>
        <v>0</v>
      </c>
      <c r="I11" s="14">
        <f t="shared" si="1"/>
        <v>-1</v>
      </c>
    </row>
    <row r="12" spans="1:15" x14ac:dyDescent="0.25">
      <c r="A12" s="10" t="s">
        <v>4</v>
      </c>
      <c r="B12" s="14">
        <f>DWH!C9</f>
        <v>57995</v>
      </c>
      <c r="C12" s="14">
        <f>DWH!D9</f>
        <v>56425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57995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56425</v>
      </c>
      <c r="H12" s="14">
        <f t="shared" si="0"/>
        <v>0</v>
      </c>
      <c r="I12" s="14">
        <f t="shared" si="1"/>
        <v>0</v>
      </c>
    </row>
    <row r="13" spans="1:15" x14ac:dyDescent="0.25">
      <c r="A13" s="10" t="s">
        <v>5</v>
      </c>
      <c r="B13" s="14">
        <f>DWH!C10</f>
        <v>65229</v>
      </c>
      <c r="C13" s="14">
        <f>DWH!D10</f>
        <v>61977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65229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61977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18248</v>
      </c>
      <c r="C14" s="14">
        <f>DWH!D11</f>
        <v>16655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18248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16656</v>
      </c>
      <c r="H14" s="14">
        <f t="shared" si="0"/>
        <v>0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2672</v>
      </c>
      <c r="C15" s="14">
        <f>DWH!D12</f>
        <v>2331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2672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2331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45021</v>
      </c>
      <c r="C16" s="14">
        <f>DWH!D13</f>
        <v>37120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45021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37121</v>
      </c>
      <c r="H16" s="14">
        <f t="shared" si="0"/>
        <v>0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22559</v>
      </c>
      <c r="C17" s="14">
        <f>DWH!D14</f>
        <v>17460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22559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17461</v>
      </c>
      <c r="H17" s="14">
        <f t="shared" si="0"/>
        <v>0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88514</v>
      </c>
      <c r="C18" s="14">
        <f>DWH!D15</f>
        <v>84671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88514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84671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33406</v>
      </c>
      <c r="C19" s="14">
        <f>DWH!D16</f>
        <v>29934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33406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29934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23936</v>
      </c>
      <c r="C20" s="68">
        <f>DWH!D62</f>
        <v>26153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23936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26153</v>
      </c>
      <c r="H20" s="68">
        <f t="shared" ref="H20:H28" si="2">B20-E20</f>
        <v>0</v>
      </c>
      <c r="I20" s="68">
        <f t="shared" ref="I20:I28" si="3">C20-F20</f>
        <v>0</v>
      </c>
    </row>
    <row r="21" spans="1:20" ht="15.75" thickBot="1" x14ac:dyDescent="0.3">
      <c r="A21" s="10" t="s">
        <v>13</v>
      </c>
      <c r="B21" s="68">
        <f>DWH!C63</f>
        <v>28927</v>
      </c>
      <c r="C21" s="68">
        <f>DWH!D63</f>
        <v>29337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28927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29337</v>
      </c>
      <c r="H21" s="68">
        <f t="shared" si="2"/>
        <v>0</v>
      </c>
      <c r="I21" s="68">
        <f t="shared" si="3"/>
        <v>0</v>
      </c>
    </row>
    <row r="22" spans="1:20" ht="15.75" thickTop="1" x14ac:dyDescent="0.25">
      <c r="A22" s="18" t="s">
        <v>14</v>
      </c>
      <c r="B22" s="19">
        <f>DWH!B89</f>
        <v>12192</v>
      </c>
      <c r="C22" s="19">
        <f>DWH!C89</f>
        <v>15677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12389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15784</v>
      </c>
      <c r="H22" s="19">
        <f t="shared" si="2"/>
        <v>-197</v>
      </c>
      <c r="I22" s="19">
        <f t="shared" si="3"/>
        <v>-107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6287</v>
      </c>
      <c r="C23" s="11">
        <f>DWH!C96</f>
        <v>6298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6384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6348</v>
      </c>
      <c r="H23" s="11">
        <f t="shared" si="2"/>
        <v>-97</v>
      </c>
      <c r="I23" s="11">
        <f t="shared" si="3"/>
        <v>-50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6987</v>
      </c>
      <c r="C24" s="11">
        <f>DWH!C97</f>
        <v>7184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7128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7251</v>
      </c>
      <c r="H24" s="11">
        <f t="shared" si="2"/>
        <v>-141</v>
      </c>
      <c r="I24" s="11">
        <f t="shared" si="3"/>
        <v>-67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4433</v>
      </c>
      <c r="C25" s="19">
        <f>DWH!C73</f>
        <v>3837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4433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3837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466</v>
      </c>
      <c r="C26" s="17">
        <f>DWH!C82</f>
        <v>685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466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685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7961</v>
      </c>
      <c r="C27" s="34">
        <f>DWH!D104</f>
        <v>9234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7961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9234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35284</v>
      </c>
      <c r="C28" s="12">
        <f>DWH!D105</f>
        <v>37671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35284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37671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 t="str">
        <f>'AMS Wien'!B34</f>
        <v>Nov 25</v>
      </c>
      <c r="C34" s="58">
        <f>'AMS Wien'!C34</f>
        <v>45598</v>
      </c>
      <c r="E34" s="58" t="str">
        <f>B34</f>
        <v>Nov 25</v>
      </c>
      <c r="F34" s="58">
        <f>C34</f>
        <v>45598</v>
      </c>
      <c r="H34" s="58" t="str">
        <f>B34</f>
        <v>Nov 25</v>
      </c>
      <c r="I34" s="58">
        <f>C34</f>
        <v>45598</v>
      </c>
    </row>
    <row r="35" spans="1:9" ht="15.75" thickTop="1" x14ac:dyDescent="0.25">
      <c r="A35" s="13" t="s">
        <v>2</v>
      </c>
      <c r="B35" s="14">
        <f>DWH!C17</f>
        <v>55222</v>
      </c>
      <c r="C35" s="14">
        <f>DWH!D17</f>
        <v>50688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55222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50689</v>
      </c>
      <c r="H35" s="14">
        <f>B35-E35</f>
        <v>0</v>
      </c>
      <c r="I35" s="14">
        <f>C35-F35</f>
        <v>-1</v>
      </c>
    </row>
    <row r="36" spans="1:9" x14ac:dyDescent="0.25">
      <c r="A36" s="10" t="s">
        <v>3</v>
      </c>
      <c r="B36" s="14">
        <f>DWH!C18</f>
        <v>5420</v>
      </c>
      <c r="C36" s="14">
        <f>DWH!D18</f>
        <v>5151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5420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5151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36420</v>
      </c>
      <c r="C37" s="14">
        <f>DWH!D19</f>
        <v>33817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36420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33817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13382</v>
      </c>
      <c r="C38" s="14">
        <f>DWH!D20</f>
        <v>11720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13382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11721</v>
      </c>
      <c r="H38" s="14">
        <f t="shared" si="4"/>
        <v>0</v>
      </c>
      <c r="I38" s="14">
        <f t="shared" si="5"/>
        <v>-1</v>
      </c>
    </row>
    <row r="39" spans="1:9" x14ac:dyDescent="0.25">
      <c r="A39" s="10" t="s">
        <v>4</v>
      </c>
      <c r="B39" s="14">
        <f>DWH!C21</f>
        <v>24489</v>
      </c>
      <c r="C39" s="14">
        <f>DWH!D21</f>
        <v>22973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24489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22973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29373</v>
      </c>
      <c r="C40" s="14">
        <f>DWH!D22</f>
        <v>26872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29373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26872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7813</v>
      </c>
      <c r="C41" s="14">
        <f>DWH!D23</f>
        <v>6788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7813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6789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1088</v>
      </c>
      <c r="C42" s="14">
        <f>DWH!D24</f>
        <v>915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1088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915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18634</v>
      </c>
      <c r="C43" s="14">
        <f>DWH!D25</f>
        <v>14801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18634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14802</v>
      </c>
      <c r="H43" s="14">
        <f t="shared" si="4"/>
        <v>0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8710</v>
      </c>
      <c r="C44" s="14">
        <f>DWH!D26</f>
        <v>6345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8710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6346</v>
      </c>
      <c r="H44" s="14">
        <f t="shared" si="4"/>
        <v>0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39920</v>
      </c>
      <c r="C45" s="14">
        <f>DWH!D27</f>
        <v>37114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39920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37114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14223</v>
      </c>
      <c r="C46" s="14">
        <f>DWH!D28</f>
        <v>12252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14223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12252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10181</v>
      </c>
      <c r="C47" s="14">
        <f>DWH!D64</f>
        <v>10797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10181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10797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13674</v>
      </c>
      <c r="C48" s="14">
        <f>DWH!D65</f>
        <v>13517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13674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13517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1745</v>
      </c>
      <c r="C49" s="22">
        <f>DWH!C74</f>
        <v>1521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1745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1521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4108</v>
      </c>
      <c r="C50" s="12">
        <f>DWH!D106</f>
        <v>4394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4108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4394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17165</v>
      </c>
      <c r="C51" s="12">
        <f>DWH!D107</f>
        <v>17039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17165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17039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 t="str">
        <f>'AMS Wien'!B56</f>
        <v>Nov 25</v>
      </c>
      <c r="C56" s="58">
        <f>'AMS Wien'!C56</f>
        <v>45598</v>
      </c>
      <c r="E56" s="58" t="str">
        <f>B56</f>
        <v>Nov 25</v>
      </c>
      <c r="F56" s="58">
        <f>C56</f>
        <v>45598</v>
      </c>
      <c r="H56" s="58" t="str">
        <f>B56</f>
        <v>Nov 25</v>
      </c>
      <c r="I56" s="58">
        <f>C56</f>
        <v>45598</v>
      </c>
    </row>
    <row r="57" spans="1:9" ht="15.75" thickTop="1" x14ac:dyDescent="0.25">
      <c r="A57" s="13" t="s">
        <v>2</v>
      </c>
      <c r="B57" s="14">
        <f>DWH!C29</f>
        <v>70452</v>
      </c>
      <c r="C57" s="14">
        <f>DWH!D29</f>
        <v>67924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70452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67924</v>
      </c>
      <c r="H57" s="14">
        <f>B57-E57</f>
        <v>0</v>
      </c>
      <c r="I57" s="14">
        <f>C57-F57</f>
        <v>0</v>
      </c>
    </row>
    <row r="58" spans="1:9" x14ac:dyDescent="0.25">
      <c r="A58" s="10" t="s">
        <v>3</v>
      </c>
      <c r="B58" s="14">
        <f>DWH!C30</f>
        <v>7171</v>
      </c>
      <c r="C58" s="14">
        <f>DWH!D30</f>
        <v>7164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7171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7164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42969</v>
      </c>
      <c r="C59" s="14">
        <f>DWH!D31</f>
        <v>41119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42969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41119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20312</v>
      </c>
      <c r="C60" s="14">
        <f>DWH!D32</f>
        <v>19641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20312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19641</v>
      </c>
      <c r="H60" s="14">
        <f t="shared" si="7"/>
        <v>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33506</v>
      </c>
      <c r="C61" s="14">
        <f>DWH!D33</f>
        <v>33452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33506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33452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35856</v>
      </c>
      <c r="C62" s="14">
        <f>DWH!D34</f>
        <v>35105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35856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35105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10435</v>
      </c>
      <c r="C63" s="14">
        <f>DWH!D35</f>
        <v>9867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10435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9867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1584</v>
      </c>
      <c r="C64" s="14">
        <f>DWH!D36</f>
        <v>1416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1584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1416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26387</v>
      </c>
      <c r="C65" s="14">
        <f>DWH!D37</f>
        <v>22319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26387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22319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13849</v>
      </c>
      <c r="C66" s="14">
        <f>DWH!D38</f>
        <v>11115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13849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11115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48594</v>
      </c>
      <c r="C67" s="14">
        <f>DWH!D39</f>
        <v>47557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48594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47557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19183</v>
      </c>
      <c r="C68" s="14">
        <f>DWH!D40</f>
        <v>17682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19183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17682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13755</v>
      </c>
      <c r="C69" s="14">
        <f>DWH!D66</f>
        <v>15356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13755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15356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15253</v>
      </c>
      <c r="C70" s="14">
        <f>DWH!D67</f>
        <v>15820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15253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15820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2688</v>
      </c>
      <c r="C71" s="22">
        <f>DWH!C75</f>
        <v>2316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2688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2316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3853</v>
      </c>
      <c r="C72" s="20">
        <f>DWH!D108</f>
        <v>4840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3853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4840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18119</v>
      </c>
      <c r="C73" s="20">
        <f>DWH!D109</f>
        <v>20632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18119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20632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6837</v>
      </c>
      <c r="C8" s="14">
        <f>DWH!H5</f>
        <v>6449</v>
      </c>
      <c r="D8" s="14">
        <f>B8-C8</f>
        <v>388</v>
      </c>
      <c r="E8" s="23">
        <f>D8/C8</f>
        <v>0.06</v>
      </c>
      <c r="F8" s="1"/>
      <c r="G8" s="1"/>
    </row>
    <row r="9" spans="1:7" x14ac:dyDescent="0.25">
      <c r="A9" s="10" t="s">
        <v>3</v>
      </c>
      <c r="B9" s="14">
        <f>DWH!G6</f>
        <v>580</v>
      </c>
      <c r="C9" s="14">
        <f>DWH!H6</f>
        <v>586</v>
      </c>
      <c r="D9" s="14">
        <f t="shared" ref="D9:D28" si="0">B9-C9</f>
        <v>-6</v>
      </c>
      <c r="E9" s="23">
        <f t="shared" ref="E9:E28" si="1">D9/C9</f>
        <v>-0.01</v>
      </c>
      <c r="F9" s="1"/>
      <c r="G9" s="1"/>
    </row>
    <row r="10" spans="1:7" x14ac:dyDescent="0.25">
      <c r="A10" s="10" t="s">
        <v>129</v>
      </c>
      <c r="B10" s="14">
        <f>DWH!G7</f>
        <v>4337</v>
      </c>
      <c r="C10" s="14">
        <f>DWH!H7</f>
        <v>4069</v>
      </c>
      <c r="D10" s="14">
        <f t="shared" si="0"/>
        <v>268</v>
      </c>
      <c r="E10" s="23">
        <f t="shared" si="1"/>
        <v>6.6000000000000003E-2</v>
      </c>
      <c r="F10" s="1"/>
      <c r="G10" s="1"/>
    </row>
    <row r="11" spans="1:7" x14ac:dyDescent="0.25">
      <c r="A11" s="10" t="s">
        <v>130</v>
      </c>
      <c r="B11" s="14">
        <f>DWH!G8</f>
        <v>1920</v>
      </c>
      <c r="C11" s="14">
        <f>DWH!H8</f>
        <v>1794</v>
      </c>
      <c r="D11" s="14">
        <f t="shared" si="0"/>
        <v>126</v>
      </c>
      <c r="E11" s="23">
        <f t="shared" si="1"/>
        <v>7.0000000000000007E-2</v>
      </c>
      <c r="F11" s="1"/>
      <c r="G11" s="1"/>
    </row>
    <row r="12" spans="1:7" x14ac:dyDescent="0.25">
      <c r="A12" s="10" t="s">
        <v>4</v>
      </c>
      <c r="B12" s="14">
        <f>DWH!G9</f>
        <v>2833</v>
      </c>
      <c r="C12" s="14">
        <f>DWH!H9</f>
        <v>2716</v>
      </c>
      <c r="D12" s="14">
        <f t="shared" si="0"/>
        <v>117</v>
      </c>
      <c r="E12" s="23">
        <f t="shared" si="1"/>
        <v>4.2999999999999997E-2</v>
      </c>
      <c r="F12" s="1"/>
      <c r="G12" s="1"/>
    </row>
    <row r="13" spans="1:7" x14ac:dyDescent="0.25">
      <c r="A13" s="10" t="s">
        <v>5</v>
      </c>
      <c r="B13" s="14">
        <f>DWH!G10</f>
        <v>3452</v>
      </c>
      <c r="C13" s="14">
        <f>DWH!H10</f>
        <v>3260</v>
      </c>
      <c r="D13" s="14">
        <f t="shared" si="0"/>
        <v>192</v>
      </c>
      <c r="E13" s="23">
        <f t="shared" si="1"/>
        <v>5.8999999999999997E-2</v>
      </c>
      <c r="F13" s="1"/>
      <c r="G13" s="1"/>
    </row>
    <row r="14" spans="1:7" x14ac:dyDescent="0.25">
      <c r="A14" s="10" t="s">
        <v>6</v>
      </c>
      <c r="B14" s="14">
        <f>DWH!G11</f>
        <v>1109</v>
      </c>
      <c r="C14" s="14">
        <f>DWH!H11</f>
        <v>1093</v>
      </c>
      <c r="D14" s="14">
        <f t="shared" si="0"/>
        <v>16</v>
      </c>
      <c r="E14" s="23">
        <f t="shared" si="1"/>
        <v>1.4999999999999999E-2</v>
      </c>
      <c r="F14" s="1"/>
      <c r="G14" s="1"/>
    </row>
    <row r="15" spans="1:7" x14ac:dyDescent="0.25">
      <c r="A15" s="10" t="s">
        <v>119</v>
      </c>
      <c r="B15" s="14">
        <f>DWH!G12</f>
        <v>123</v>
      </c>
      <c r="C15" s="14">
        <f>DWH!H12</f>
        <v>117</v>
      </c>
      <c r="D15" s="14">
        <f t="shared" si="0"/>
        <v>6</v>
      </c>
      <c r="E15" s="23">
        <f t="shared" si="1"/>
        <v>5.0999999999999997E-2</v>
      </c>
      <c r="F15" s="1"/>
      <c r="G15" s="1"/>
    </row>
    <row r="16" spans="1:7" x14ac:dyDescent="0.25">
      <c r="A16" s="10" t="s">
        <v>8</v>
      </c>
      <c r="B16" s="14">
        <f>DWH!G13</f>
        <v>2749</v>
      </c>
      <c r="C16" s="14">
        <f>DWH!H13</f>
        <v>2270</v>
      </c>
      <c r="D16" s="14">
        <f t="shared" si="0"/>
        <v>479</v>
      </c>
      <c r="E16" s="23">
        <f t="shared" si="1"/>
        <v>0.21099999999999999</v>
      </c>
      <c r="F16" s="1"/>
      <c r="G16" s="1"/>
    </row>
    <row r="17" spans="1:7" x14ac:dyDescent="0.25">
      <c r="A17" s="10" t="s">
        <v>9</v>
      </c>
      <c r="B17" s="14">
        <f>DWH!G14</f>
        <v>1520</v>
      </c>
      <c r="C17" s="14">
        <f>DWH!H14</f>
        <v>1247</v>
      </c>
      <c r="D17" s="14">
        <f t="shared" si="0"/>
        <v>273</v>
      </c>
      <c r="E17" s="23">
        <f t="shared" si="1"/>
        <v>0.219</v>
      </c>
      <c r="F17" s="1"/>
      <c r="G17" s="1"/>
    </row>
    <row r="18" spans="1:7" x14ac:dyDescent="0.25">
      <c r="A18" s="10" t="s">
        <v>10</v>
      </c>
      <c r="B18" s="14">
        <f>DWH!G15</f>
        <v>4746</v>
      </c>
      <c r="C18" s="14">
        <f>DWH!H15</f>
        <v>4548</v>
      </c>
      <c r="D18" s="14">
        <f t="shared" si="0"/>
        <v>198</v>
      </c>
      <c r="E18" s="23">
        <f t="shared" si="1"/>
        <v>4.3999999999999997E-2</v>
      </c>
      <c r="F18" s="1"/>
      <c r="G18" s="1"/>
    </row>
    <row r="19" spans="1:7" x14ac:dyDescent="0.25">
      <c r="A19" s="10" t="s">
        <v>11</v>
      </c>
      <c r="B19" s="14">
        <f>DWH!G16</f>
        <v>1651</v>
      </c>
      <c r="C19" s="14">
        <f>DWH!H16</f>
        <v>1466</v>
      </c>
      <c r="D19" s="14">
        <f t="shared" si="0"/>
        <v>185</v>
      </c>
      <c r="E19" s="23">
        <f t="shared" si="1"/>
        <v>0.126</v>
      </c>
      <c r="F19" s="1"/>
      <c r="G19" s="1"/>
    </row>
    <row r="20" spans="1:7" x14ac:dyDescent="0.25">
      <c r="A20" s="72" t="s">
        <v>12</v>
      </c>
      <c r="B20" s="11">
        <f>DWH!G62</f>
        <v>1134</v>
      </c>
      <c r="C20" s="11">
        <f>DWH!H62</f>
        <v>1296</v>
      </c>
      <c r="D20" s="14">
        <f t="shared" si="0"/>
        <v>-162</v>
      </c>
      <c r="E20" s="23">
        <f t="shared" si="1"/>
        <v>-0.125</v>
      </c>
      <c r="F20" s="1"/>
      <c r="G20" s="1"/>
    </row>
    <row r="21" spans="1:7" ht="15.75" thickBot="1" x14ac:dyDescent="0.3">
      <c r="A21" s="73" t="s">
        <v>13</v>
      </c>
      <c r="B21" s="17">
        <f>DWH!G63</f>
        <v>1444</v>
      </c>
      <c r="C21" s="17">
        <f>DWH!H63</f>
        <v>1443</v>
      </c>
      <c r="D21" s="28">
        <f t="shared" si="0"/>
        <v>1</v>
      </c>
      <c r="E21" s="29">
        <f t="shared" si="1"/>
        <v>1E-3</v>
      </c>
      <c r="F21" s="1"/>
      <c r="G21" s="1"/>
    </row>
    <row r="22" spans="1:7" ht="15.75" thickTop="1" x14ac:dyDescent="0.25">
      <c r="A22" s="71" t="s">
        <v>92</v>
      </c>
      <c r="B22" s="19">
        <f>DWH!F89</f>
        <v>676</v>
      </c>
      <c r="C22" s="19">
        <f>DWH!G89</f>
        <v>921</v>
      </c>
      <c r="D22" s="19">
        <f t="shared" si="0"/>
        <v>-245</v>
      </c>
      <c r="E22" s="70">
        <f t="shared" si="1"/>
        <v>-0.26600000000000001</v>
      </c>
      <c r="F22" s="1"/>
      <c r="G22" s="1"/>
    </row>
    <row r="23" spans="1:7" x14ac:dyDescent="0.25">
      <c r="A23" s="72" t="s">
        <v>15</v>
      </c>
      <c r="B23" s="11">
        <f>DWH!F96</f>
        <v>482</v>
      </c>
      <c r="C23" s="11">
        <f>DWH!G96</f>
        <v>380</v>
      </c>
      <c r="D23" s="14">
        <f t="shared" si="0"/>
        <v>102</v>
      </c>
      <c r="E23" s="23">
        <f t="shared" si="1"/>
        <v>0.26800000000000002</v>
      </c>
      <c r="F23" s="1"/>
      <c r="G23" s="1"/>
    </row>
    <row r="24" spans="1:7" ht="15.75" thickBot="1" x14ac:dyDescent="0.3">
      <c r="A24" s="73" t="s">
        <v>16</v>
      </c>
      <c r="B24" s="17">
        <f>DWH!F97</f>
        <v>464</v>
      </c>
      <c r="C24" s="17">
        <f>DWH!G97</f>
        <v>403</v>
      </c>
      <c r="D24" s="28">
        <f t="shared" si="0"/>
        <v>61</v>
      </c>
      <c r="E24" s="29">
        <f t="shared" si="1"/>
        <v>0.151</v>
      </c>
      <c r="F24" s="1"/>
      <c r="G24" s="1"/>
    </row>
    <row r="25" spans="1:7" ht="15.75" thickTop="1" x14ac:dyDescent="0.25">
      <c r="A25" s="71" t="s">
        <v>17</v>
      </c>
      <c r="B25" s="19">
        <f>DWH!F73</f>
        <v>220</v>
      </c>
      <c r="C25" s="19">
        <f>DWH!G73</f>
        <v>168</v>
      </c>
      <c r="D25" s="19">
        <f t="shared" si="0"/>
        <v>52</v>
      </c>
      <c r="E25" s="70">
        <f t="shared" si="1"/>
        <v>0.31</v>
      </c>
    </row>
    <row r="26" spans="1:7" ht="15.75" thickBot="1" x14ac:dyDescent="0.3">
      <c r="A26" s="74" t="s">
        <v>18</v>
      </c>
      <c r="B26" s="17">
        <f>DWH!F82</f>
        <v>15</v>
      </c>
      <c r="C26" s="17">
        <f>DWH!G82</f>
        <v>28</v>
      </c>
      <c r="D26" s="28">
        <f t="shared" si="0"/>
        <v>-13</v>
      </c>
      <c r="E26" s="29">
        <f t="shared" si="1"/>
        <v>-0.46400000000000002</v>
      </c>
    </row>
    <row r="27" spans="1:7" ht="15.75" thickTop="1" x14ac:dyDescent="0.25">
      <c r="A27" s="75" t="s">
        <v>19</v>
      </c>
      <c r="B27" s="69">
        <f>DWH!G104</f>
        <v>378</v>
      </c>
      <c r="C27" s="69">
        <f>DWH!H104</f>
        <v>434</v>
      </c>
      <c r="D27" s="19">
        <f t="shared" si="0"/>
        <v>-56</v>
      </c>
      <c r="E27" s="70">
        <f t="shared" si="1"/>
        <v>-0.129</v>
      </c>
    </row>
    <row r="28" spans="1:7" x14ac:dyDescent="0.25">
      <c r="A28" s="72" t="s">
        <v>20</v>
      </c>
      <c r="B28" s="20">
        <f>DWH!G105</f>
        <v>1802</v>
      </c>
      <c r="C28" s="20">
        <f>DWH!H105</f>
        <v>1770</v>
      </c>
      <c r="D28" s="14">
        <f t="shared" si="0"/>
        <v>32</v>
      </c>
      <c r="E28" s="23">
        <f t="shared" si="1"/>
        <v>1.7999999999999999E-2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2977</v>
      </c>
      <c r="C35" s="14">
        <f>DWH!H17</f>
        <v>2722</v>
      </c>
      <c r="D35" s="14">
        <f>B35-C35</f>
        <v>255</v>
      </c>
      <c r="E35" s="23">
        <f>D35/C35</f>
        <v>9.4E-2</v>
      </c>
    </row>
    <row r="36" spans="1:7" x14ac:dyDescent="0.25">
      <c r="A36" s="10" t="s">
        <v>3</v>
      </c>
      <c r="B36" s="14">
        <f>DWH!G18</f>
        <v>252</v>
      </c>
      <c r="C36" s="14">
        <f>DWH!H18</f>
        <v>237</v>
      </c>
      <c r="D36" s="14">
        <f t="shared" ref="D36:D51" si="2">B36-C36</f>
        <v>15</v>
      </c>
      <c r="E36" s="23">
        <f t="shared" ref="E36:E51" si="3">D36/C36</f>
        <v>6.3E-2</v>
      </c>
    </row>
    <row r="37" spans="1:7" x14ac:dyDescent="0.25">
      <c r="A37" s="10" t="s">
        <v>129</v>
      </c>
      <c r="B37" s="14">
        <f>DWH!G19</f>
        <v>1986</v>
      </c>
      <c r="C37" s="14">
        <f>DWH!H19</f>
        <v>1858</v>
      </c>
      <c r="D37" s="14">
        <f t="shared" si="2"/>
        <v>128</v>
      </c>
      <c r="E37" s="23">
        <f t="shared" si="3"/>
        <v>6.9000000000000006E-2</v>
      </c>
    </row>
    <row r="38" spans="1:7" x14ac:dyDescent="0.25">
      <c r="A38" s="10" t="s">
        <v>130</v>
      </c>
      <c r="B38" s="14">
        <f>DWH!G20</f>
        <v>739</v>
      </c>
      <c r="C38" s="14">
        <f>DWH!H20</f>
        <v>627</v>
      </c>
      <c r="D38" s="14">
        <f t="shared" si="2"/>
        <v>112</v>
      </c>
      <c r="E38" s="23">
        <f t="shared" si="3"/>
        <v>0.17899999999999999</v>
      </c>
    </row>
    <row r="39" spans="1:7" x14ac:dyDescent="0.25">
      <c r="A39" s="10" t="s">
        <v>4</v>
      </c>
      <c r="B39" s="14">
        <f>DWH!G21</f>
        <v>1143</v>
      </c>
      <c r="C39" s="14">
        <f>DWH!H21</f>
        <v>1041</v>
      </c>
      <c r="D39" s="14">
        <f t="shared" si="2"/>
        <v>102</v>
      </c>
      <c r="E39" s="23">
        <f t="shared" si="3"/>
        <v>9.8000000000000004E-2</v>
      </c>
    </row>
    <row r="40" spans="1:7" x14ac:dyDescent="0.25">
      <c r="A40" s="10" t="s">
        <v>48</v>
      </c>
      <c r="B40" s="14">
        <f>DWH!G22</f>
        <v>1575</v>
      </c>
      <c r="C40" s="14">
        <f>DWH!H22</f>
        <v>1436</v>
      </c>
      <c r="D40" s="14">
        <f t="shared" si="2"/>
        <v>139</v>
      </c>
      <c r="E40" s="23">
        <f t="shared" si="3"/>
        <v>9.7000000000000003E-2</v>
      </c>
    </row>
    <row r="41" spans="1:7" x14ac:dyDescent="0.25">
      <c r="A41" s="10" t="s">
        <v>6</v>
      </c>
      <c r="B41" s="14">
        <f>DWH!G23</f>
        <v>438</v>
      </c>
      <c r="C41" s="14">
        <f>DWH!H23</f>
        <v>406</v>
      </c>
      <c r="D41" s="14">
        <f t="shared" si="2"/>
        <v>32</v>
      </c>
      <c r="E41" s="23">
        <f t="shared" si="3"/>
        <v>7.9000000000000001E-2</v>
      </c>
    </row>
    <row r="42" spans="1:7" x14ac:dyDescent="0.25">
      <c r="A42" s="10" t="s">
        <v>119</v>
      </c>
      <c r="B42" s="14">
        <f>DWH!G24</f>
        <v>38</v>
      </c>
      <c r="C42" s="14">
        <f>DWH!H24</f>
        <v>29</v>
      </c>
      <c r="D42" s="14">
        <f t="shared" si="2"/>
        <v>9</v>
      </c>
      <c r="E42" s="23">
        <f t="shared" si="3"/>
        <v>0.31</v>
      </c>
    </row>
    <row r="43" spans="1:7" x14ac:dyDescent="0.25">
      <c r="A43" s="10" t="s">
        <v>8</v>
      </c>
      <c r="B43" s="14">
        <f>DWH!G25</f>
        <v>1108</v>
      </c>
      <c r="C43" s="14">
        <f>DWH!H25</f>
        <v>836</v>
      </c>
      <c r="D43" s="14">
        <f t="shared" si="2"/>
        <v>272</v>
      </c>
      <c r="E43" s="23">
        <f t="shared" si="3"/>
        <v>0.32500000000000001</v>
      </c>
    </row>
    <row r="44" spans="1:7" x14ac:dyDescent="0.25">
      <c r="A44" s="10" t="s">
        <v>9</v>
      </c>
      <c r="B44" s="14">
        <f>DWH!G26</f>
        <v>569</v>
      </c>
      <c r="C44" s="14">
        <f>DWH!H26</f>
        <v>427</v>
      </c>
      <c r="D44" s="14">
        <f t="shared" si="2"/>
        <v>142</v>
      </c>
      <c r="E44" s="23">
        <f t="shared" si="3"/>
        <v>0.33300000000000002</v>
      </c>
    </row>
    <row r="45" spans="1:7" x14ac:dyDescent="0.25">
      <c r="A45" s="10" t="s">
        <v>10</v>
      </c>
      <c r="B45" s="14">
        <f>DWH!G27</f>
        <v>2145</v>
      </c>
      <c r="C45" s="14">
        <f>DWH!H27</f>
        <v>1994</v>
      </c>
      <c r="D45" s="14">
        <f t="shared" si="2"/>
        <v>151</v>
      </c>
      <c r="E45" s="23">
        <f t="shared" si="3"/>
        <v>7.5999999999999998E-2</v>
      </c>
    </row>
    <row r="46" spans="1:7" x14ac:dyDescent="0.25">
      <c r="A46" s="10" t="s">
        <v>11</v>
      </c>
      <c r="B46" s="14">
        <f>DWH!G28</f>
        <v>667</v>
      </c>
      <c r="C46" s="14">
        <f>DWH!H28</f>
        <v>569</v>
      </c>
      <c r="D46" s="14">
        <f t="shared" si="2"/>
        <v>98</v>
      </c>
      <c r="E46" s="23">
        <f t="shared" si="3"/>
        <v>0.17199999999999999</v>
      </c>
    </row>
    <row r="47" spans="1:7" x14ac:dyDescent="0.25">
      <c r="A47" s="72" t="s">
        <v>12</v>
      </c>
      <c r="B47" s="11">
        <f>DWH!G64</f>
        <v>496</v>
      </c>
      <c r="C47" s="11">
        <f>DWH!H64</f>
        <v>539</v>
      </c>
      <c r="D47" s="14">
        <f t="shared" si="2"/>
        <v>-43</v>
      </c>
      <c r="E47" s="23">
        <f t="shared" si="3"/>
        <v>-0.08</v>
      </c>
    </row>
    <row r="48" spans="1:7" ht="15.75" thickBot="1" x14ac:dyDescent="0.3">
      <c r="A48" s="72" t="s">
        <v>13</v>
      </c>
      <c r="B48" s="17">
        <f>DWH!G65</f>
        <v>673</v>
      </c>
      <c r="C48" s="17">
        <f>DWH!H65</f>
        <v>680</v>
      </c>
      <c r="D48" s="28">
        <f t="shared" si="2"/>
        <v>-7</v>
      </c>
      <c r="E48" s="29">
        <f t="shared" si="3"/>
        <v>-0.01</v>
      </c>
    </row>
    <row r="49" spans="1:7" ht="16.5" thickTop="1" thickBot="1" x14ac:dyDescent="0.3">
      <c r="A49" s="76" t="s">
        <v>17</v>
      </c>
      <c r="B49" s="22">
        <f>DWH!F74</f>
        <v>86</v>
      </c>
      <c r="C49" s="22">
        <f>DWH!G74</f>
        <v>57</v>
      </c>
      <c r="D49" s="22">
        <f t="shared" si="2"/>
        <v>29</v>
      </c>
      <c r="E49" s="24">
        <f t="shared" si="3"/>
        <v>0.50900000000000001</v>
      </c>
    </row>
    <row r="50" spans="1:7" ht="15.75" thickTop="1" x14ac:dyDescent="0.25">
      <c r="A50" s="72" t="s">
        <v>19</v>
      </c>
      <c r="B50" s="20">
        <f>DWH!G106</f>
        <v>195</v>
      </c>
      <c r="C50" s="20">
        <f>DWH!H106</f>
        <v>210</v>
      </c>
      <c r="D50" s="14">
        <f t="shared" si="2"/>
        <v>-15</v>
      </c>
      <c r="E50" s="23">
        <f t="shared" si="3"/>
        <v>-7.0999999999999994E-2</v>
      </c>
    </row>
    <row r="51" spans="1:7" x14ac:dyDescent="0.25">
      <c r="A51" s="72" t="s">
        <v>20</v>
      </c>
      <c r="B51" s="12">
        <f>DWH!G107</f>
        <v>918</v>
      </c>
      <c r="C51" s="12">
        <f>DWH!H107</f>
        <v>811</v>
      </c>
      <c r="D51" s="14">
        <f t="shared" si="2"/>
        <v>107</v>
      </c>
      <c r="E51" s="23">
        <f t="shared" si="3"/>
        <v>0.13200000000000001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3860</v>
      </c>
      <c r="C57" s="14">
        <f>DWH!H29</f>
        <v>3727</v>
      </c>
      <c r="D57" s="14">
        <f>B57-C57</f>
        <v>133</v>
      </c>
      <c r="E57" s="23">
        <f>D57/C57</f>
        <v>3.5999999999999997E-2</v>
      </c>
    </row>
    <row r="58" spans="1:7" x14ac:dyDescent="0.25">
      <c r="A58" s="10" t="s">
        <v>3</v>
      </c>
      <c r="B58" s="14">
        <f>DWH!G30</f>
        <v>328</v>
      </c>
      <c r="C58" s="14">
        <f>DWH!H30</f>
        <v>349</v>
      </c>
      <c r="D58" s="14">
        <f t="shared" ref="D58:D73" si="4">B58-C58</f>
        <v>-21</v>
      </c>
      <c r="E58" s="23">
        <f t="shared" ref="E58:E73" si="5">D58/C58</f>
        <v>-0.06</v>
      </c>
    </row>
    <row r="59" spans="1:7" x14ac:dyDescent="0.25">
      <c r="A59" s="10" t="s">
        <v>129</v>
      </c>
      <c r="B59" s="14">
        <f>DWH!G31</f>
        <v>2351</v>
      </c>
      <c r="C59" s="14">
        <f>DWH!H31</f>
        <v>2211</v>
      </c>
      <c r="D59" s="14">
        <f t="shared" si="4"/>
        <v>140</v>
      </c>
      <c r="E59" s="23">
        <f t="shared" si="5"/>
        <v>6.3E-2</v>
      </c>
    </row>
    <row r="60" spans="1:7" x14ac:dyDescent="0.25">
      <c r="A60" s="10" t="s">
        <v>130</v>
      </c>
      <c r="B60" s="14">
        <f>DWH!G32</f>
        <v>1181</v>
      </c>
      <c r="C60" s="14">
        <f>DWH!H32</f>
        <v>1167</v>
      </c>
      <c r="D60" s="14">
        <f t="shared" si="4"/>
        <v>14</v>
      </c>
      <c r="E60" s="23">
        <f t="shared" si="5"/>
        <v>1.2E-2</v>
      </c>
    </row>
    <row r="61" spans="1:7" x14ac:dyDescent="0.25">
      <c r="A61" s="10" t="s">
        <v>4</v>
      </c>
      <c r="B61" s="14">
        <f>DWH!G33</f>
        <v>1690</v>
      </c>
      <c r="C61" s="14">
        <f>DWH!H33</f>
        <v>1675</v>
      </c>
      <c r="D61" s="14">
        <f t="shared" si="4"/>
        <v>15</v>
      </c>
      <c r="E61" s="23">
        <f t="shared" si="5"/>
        <v>8.9999999999999993E-3</v>
      </c>
    </row>
    <row r="62" spans="1:7" x14ac:dyDescent="0.25">
      <c r="A62" s="10" t="s">
        <v>5</v>
      </c>
      <c r="B62" s="14">
        <f>DWH!G34</f>
        <v>1877</v>
      </c>
      <c r="C62" s="14">
        <f>DWH!H34</f>
        <v>1824</v>
      </c>
      <c r="D62" s="14">
        <f t="shared" si="4"/>
        <v>53</v>
      </c>
      <c r="E62" s="23">
        <f t="shared" si="5"/>
        <v>2.9000000000000001E-2</v>
      </c>
    </row>
    <row r="63" spans="1:7" x14ac:dyDescent="0.25">
      <c r="A63" s="10" t="s">
        <v>6</v>
      </c>
      <c r="B63" s="14">
        <f>DWH!G35</f>
        <v>671</v>
      </c>
      <c r="C63" s="14">
        <f>DWH!H35</f>
        <v>687</v>
      </c>
      <c r="D63" s="14">
        <f t="shared" si="4"/>
        <v>-16</v>
      </c>
      <c r="E63" s="23">
        <f t="shared" si="5"/>
        <v>-2.3E-2</v>
      </c>
    </row>
    <row r="64" spans="1:7" x14ac:dyDescent="0.25">
      <c r="A64" s="10" t="s">
        <v>119</v>
      </c>
      <c r="B64" s="14">
        <f>DWH!G36</f>
        <v>85</v>
      </c>
      <c r="C64" s="14">
        <f>DWH!H36</f>
        <v>88</v>
      </c>
      <c r="D64" s="14">
        <f t="shared" si="4"/>
        <v>-3</v>
      </c>
      <c r="E64" s="23">
        <f t="shared" si="5"/>
        <v>-3.4000000000000002E-2</v>
      </c>
    </row>
    <row r="65" spans="1:5" x14ac:dyDescent="0.25">
      <c r="A65" s="10" t="s">
        <v>8</v>
      </c>
      <c r="B65" s="14">
        <f>DWH!G37</f>
        <v>1641</v>
      </c>
      <c r="C65" s="14">
        <f>DWH!H37</f>
        <v>1434</v>
      </c>
      <c r="D65" s="14">
        <f t="shared" si="4"/>
        <v>207</v>
      </c>
      <c r="E65" s="23">
        <f t="shared" si="5"/>
        <v>0.14399999999999999</v>
      </c>
    </row>
    <row r="66" spans="1:5" x14ac:dyDescent="0.25">
      <c r="A66" s="10" t="s">
        <v>9</v>
      </c>
      <c r="B66" s="14">
        <f>DWH!G38</f>
        <v>951</v>
      </c>
      <c r="C66" s="14">
        <f>DWH!H38</f>
        <v>820</v>
      </c>
      <c r="D66" s="14">
        <f t="shared" si="4"/>
        <v>131</v>
      </c>
      <c r="E66" s="23">
        <f t="shared" si="5"/>
        <v>0.16</v>
      </c>
    </row>
    <row r="67" spans="1:5" x14ac:dyDescent="0.25">
      <c r="A67" s="10" t="s">
        <v>10</v>
      </c>
      <c r="B67" s="14">
        <f>DWH!G39</f>
        <v>2601</v>
      </c>
      <c r="C67" s="14">
        <f>DWH!H39</f>
        <v>2554</v>
      </c>
      <c r="D67" s="14">
        <f t="shared" si="4"/>
        <v>47</v>
      </c>
      <c r="E67" s="23">
        <f t="shared" si="5"/>
        <v>1.7999999999999999E-2</v>
      </c>
    </row>
    <row r="68" spans="1:5" x14ac:dyDescent="0.25">
      <c r="A68" s="10" t="s">
        <v>11</v>
      </c>
      <c r="B68" s="14">
        <f>DWH!G40</f>
        <v>984</v>
      </c>
      <c r="C68" s="14">
        <f>DWH!H40</f>
        <v>897</v>
      </c>
      <c r="D68" s="14">
        <f t="shared" si="4"/>
        <v>87</v>
      </c>
      <c r="E68" s="23">
        <f t="shared" si="5"/>
        <v>9.7000000000000003E-2</v>
      </c>
    </row>
    <row r="69" spans="1:5" x14ac:dyDescent="0.25">
      <c r="A69" s="72" t="s">
        <v>12</v>
      </c>
      <c r="B69" s="11">
        <f>DWH!G66</f>
        <v>638</v>
      </c>
      <c r="C69" s="11">
        <f>DWH!H66</f>
        <v>757</v>
      </c>
      <c r="D69" s="14">
        <f t="shared" si="4"/>
        <v>-119</v>
      </c>
      <c r="E69" s="23">
        <f t="shared" si="5"/>
        <v>-0.157</v>
      </c>
    </row>
    <row r="70" spans="1:5" ht="15.75" thickBot="1" x14ac:dyDescent="0.3">
      <c r="A70" s="72" t="s">
        <v>13</v>
      </c>
      <c r="B70" s="11">
        <f>DWH!G67</f>
        <v>771</v>
      </c>
      <c r="C70" s="11">
        <f>DWH!H67</f>
        <v>763</v>
      </c>
      <c r="D70" s="28">
        <f t="shared" si="4"/>
        <v>8</v>
      </c>
      <c r="E70" s="29">
        <f t="shared" si="5"/>
        <v>0.01</v>
      </c>
    </row>
    <row r="71" spans="1:5" ht="16.5" thickTop="1" thickBot="1" x14ac:dyDescent="0.3">
      <c r="A71" s="76" t="s">
        <v>17</v>
      </c>
      <c r="B71" s="22">
        <f>DWH!F75</f>
        <v>134</v>
      </c>
      <c r="C71" s="22">
        <f>DWH!G75</f>
        <v>111</v>
      </c>
      <c r="D71" s="22">
        <f t="shared" si="4"/>
        <v>23</v>
      </c>
      <c r="E71" s="24">
        <f t="shared" si="5"/>
        <v>0.20699999999999999</v>
      </c>
    </row>
    <row r="72" spans="1:5" ht="15.75" thickTop="1" x14ac:dyDescent="0.25">
      <c r="A72" s="72" t="s">
        <v>19</v>
      </c>
      <c r="B72" s="12">
        <f>DWH!G108</f>
        <v>183</v>
      </c>
      <c r="C72" s="12">
        <f>DWH!H108</f>
        <v>224</v>
      </c>
      <c r="D72" s="14">
        <f t="shared" si="4"/>
        <v>-41</v>
      </c>
      <c r="E72" s="23">
        <f t="shared" si="5"/>
        <v>-0.183</v>
      </c>
    </row>
    <row r="73" spans="1:5" x14ac:dyDescent="0.25">
      <c r="A73" s="72" t="s">
        <v>20</v>
      </c>
      <c r="B73" s="12">
        <f>DWH!G109</f>
        <v>884</v>
      </c>
      <c r="C73" s="12">
        <f>DWH!H109</f>
        <v>959</v>
      </c>
      <c r="D73" s="14">
        <f t="shared" si="4"/>
        <v>-75</v>
      </c>
      <c r="E73" s="23">
        <f t="shared" si="5"/>
        <v>-7.8E-2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5213</v>
      </c>
      <c r="C8" s="14">
        <f>DWH!J5</f>
        <v>4762</v>
      </c>
      <c r="D8" s="14">
        <f>B8-C8</f>
        <v>451</v>
      </c>
      <c r="E8" s="23">
        <f>D8/C8</f>
        <v>9.5000000000000001E-2</v>
      </c>
      <c r="F8" s="1"/>
      <c r="G8" s="1"/>
    </row>
    <row r="9" spans="1:7" x14ac:dyDescent="0.25">
      <c r="A9" s="10" t="s">
        <v>3</v>
      </c>
      <c r="B9" s="14">
        <f>DWH!I6</f>
        <v>470</v>
      </c>
      <c r="C9" s="14">
        <f>DWH!J6</f>
        <v>436</v>
      </c>
      <c r="D9" s="14">
        <f t="shared" ref="D9:D28" si="0">B9-C9</f>
        <v>34</v>
      </c>
      <c r="E9" s="23">
        <f t="shared" ref="E9:E28" si="1">D9/C9</f>
        <v>7.8E-2</v>
      </c>
      <c r="F9" s="1"/>
      <c r="G9" s="1"/>
    </row>
    <row r="10" spans="1:7" x14ac:dyDescent="0.25">
      <c r="A10" s="10" t="s">
        <v>129</v>
      </c>
      <c r="B10" s="14">
        <f>DWH!I7</f>
        <v>3297</v>
      </c>
      <c r="C10" s="14">
        <f>DWH!J7</f>
        <v>2977</v>
      </c>
      <c r="D10" s="14">
        <f t="shared" si="0"/>
        <v>320</v>
      </c>
      <c r="E10" s="23">
        <f t="shared" si="1"/>
        <v>0.107</v>
      </c>
      <c r="F10" s="1"/>
      <c r="G10" s="1"/>
    </row>
    <row r="11" spans="1:7" x14ac:dyDescent="0.25">
      <c r="A11" s="10" t="s">
        <v>130</v>
      </c>
      <c r="B11" s="14">
        <f>DWH!I8</f>
        <v>1446</v>
      </c>
      <c r="C11" s="14">
        <f>DWH!J8</f>
        <v>1349</v>
      </c>
      <c r="D11" s="14">
        <f t="shared" si="0"/>
        <v>97</v>
      </c>
      <c r="E11" s="23">
        <f t="shared" si="1"/>
        <v>7.1999999999999995E-2</v>
      </c>
      <c r="F11" s="1"/>
      <c r="G11" s="1"/>
    </row>
    <row r="12" spans="1:7" x14ac:dyDescent="0.25">
      <c r="A12" s="10" t="s">
        <v>4</v>
      </c>
      <c r="B12" s="14">
        <f>DWH!I9</f>
        <v>1845</v>
      </c>
      <c r="C12" s="14">
        <f>DWH!J9</f>
        <v>1843</v>
      </c>
      <c r="D12" s="14">
        <f t="shared" si="0"/>
        <v>2</v>
      </c>
      <c r="E12" s="23">
        <f t="shared" si="1"/>
        <v>1E-3</v>
      </c>
      <c r="F12" s="1"/>
      <c r="G12" s="1"/>
    </row>
    <row r="13" spans="1:7" x14ac:dyDescent="0.25">
      <c r="A13" s="10" t="s">
        <v>5</v>
      </c>
      <c r="B13" s="14">
        <f>DWH!I10</f>
        <v>2538</v>
      </c>
      <c r="C13" s="14">
        <f>DWH!J10</f>
        <v>2304</v>
      </c>
      <c r="D13" s="14">
        <f t="shared" si="0"/>
        <v>234</v>
      </c>
      <c r="E13" s="23">
        <f t="shared" si="1"/>
        <v>0.10199999999999999</v>
      </c>
      <c r="F13" s="1"/>
      <c r="G13" s="1"/>
    </row>
    <row r="14" spans="1:7" x14ac:dyDescent="0.25">
      <c r="A14" s="10" t="s">
        <v>6</v>
      </c>
      <c r="B14" s="14">
        <f>DWH!I11</f>
        <v>873</v>
      </c>
      <c r="C14" s="14">
        <f>DWH!J11</f>
        <v>782</v>
      </c>
      <c r="D14" s="14">
        <f t="shared" si="0"/>
        <v>91</v>
      </c>
      <c r="E14" s="23">
        <f t="shared" si="1"/>
        <v>0.11600000000000001</v>
      </c>
      <c r="F14" s="1"/>
      <c r="G14" s="1"/>
    </row>
    <row r="15" spans="1:7" x14ac:dyDescent="0.25">
      <c r="A15" s="10" t="s">
        <v>119</v>
      </c>
      <c r="B15" s="14">
        <f>DWH!I12</f>
        <v>95</v>
      </c>
      <c r="C15" s="14">
        <f>DWH!J12</f>
        <v>81</v>
      </c>
      <c r="D15" s="14">
        <f t="shared" si="0"/>
        <v>14</v>
      </c>
      <c r="E15" s="23">
        <f t="shared" si="1"/>
        <v>0.17299999999999999</v>
      </c>
      <c r="F15" s="1"/>
      <c r="G15" s="1"/>
    </row>
    <row r="16" spans="1:7" x14ac:dyDescent="0.25">
      <c r="A16" s="10" t="s">
        <v>8</v>
      </c>
      <c r="B16" s="14">
        <f>DWH!I13</f>
        <v>1862</v>
      </c>
      <c r="C16" s="14">
        <f>DWH!J13</f>
        <v>1403</v>
      </c>
      <c r="D16" s="14">
        <f t="shared" si="0"/>
        <v>459</v>
      </c>
      <c r="E16" s="23">
        <f t="shared" si="1"/>
        <v>0.32700000000000001</v>
      </c>
      <c r="F16" s="1"/>
      <c r="G16" s="1"/>
    </row>
    <row r="17" spans="1:7" x14ac:dyDescent="0.25">
      <c r="A17" s="10" t="s">
        <v>9</v>
      </c>
      <c r="B17" s="14">
        <f>DWH!I14</f>
        <v>900</v>
      </c>
      <c r="C17" s="14">
        <f>DWH!J14</f>
        <v>677</v>
      </c>
      <c r="D17" s="14">
        <f t="shared" si="0"/>
        <v>223</v>
      </c>
      <c r="E17" s="23">
        <f t="shared" si="1"/>
        <v>0.32900000000000001</v>
      </c>
      <c r="F17" s="1"/>
      <c r="G17" s="1"/>
    </row>
    <row r="18" spans="1:7" x14ac:dyDescent="0.25">
      <c r="A18" s="10" t="s">
        <v>10</v>
      </c>
      <c r="B18" s="14">
        <f>DWH!I15</f>
        <v>3397</v>
      </c>
      <c r="C18" s="14">
        <f>DWH!J15</f>
        <v>3155</v>
      </c>
      <c r="D18" s="14">
        <f t="shared" si="0"/>
        <v>242</v>
      </c>
      <c r="E18" s="23">
        <f t="shared" si="1"/>
        <v>7.6999999999999999E-2</v>
      </c>
      <c r="F18" s="1"/>
      <c r="G18" s="1"/>
    </row>
    <row r="19" spans="1:7" x14ac:dyDescent="0.25">
      <c r="A19" s="10" t="s">
        <v>11</v>
      </c>
      <c r="B19" s="14">
        <f>DWH!I16</f>
        <v>1226</v>
      </c>
      <c r="C19" s="14">
        <f>DWH!J16</f>
        <v>1088</v>
      </c>
      <c r="D19" s="14">
        <f t="shared" si="0"/>
        <v>138</v>
      </c>
      <c r="E19" s="23">
        <f t="shared" si="1"/>
        <v>0.127</v>
      </c>
      <c r="F19" s="1"/>
      <c r="G19" s="1"/>
    </row>
    <row r="20" spans="1:7" x14ac:dyDescent="0.25">
      <c r="A20" s="72" t="s">
        <v>12</v>
      </c>
      <c r="B20" s="11">
        <f>DWH!I62</f>
        <v>1019</v>
      </c>
      <c r="C20" s="11">
        <f>DWH!J62</f>
        <v>1066</v>
      </c>
      <c r="D20" s="14">
        <f t="shared" si="0"/>
        <v>-47</v>
      </c>
      <c r="E20" s="23">
        <f t="shared" si="1"/>
        <v>-4.3999999999999997E-2</v>
      </c>
      <c r="F20" s="1"/>
      <c r="G20" s="1"/>
    </row>
    <row r="21" spans="1:7" ht="15.75" thickBot="1" x14ac:dyDescent="0.3">
      <c r="A21" s="73" t="s">
        <v>13</v>
      </c>
      <c r="B21" s="17">
        <f>DWH!I63</f>
        <v>1146</v>
      </c>
      <c r="C21" s="17">
        <f>DWH!J63</f>
        <v>1266</v>
      </c>
      <c r="D21" s="28">
        <f t="shared" si="0"/>
        <v>-120</v>
      </c>
      <c r="E21" s="29">
        <f t="shared" si="1"/>
        <v>-9.5000000000000001E-2</v>
      </c>
      <c r="F21" s="1"/>
      <c r="G21" s="1"/>
    </row>
    <row r="22" spans="1:7" ht="15.75" thickTop="1" x14ac:dyDescent="0.25">
      <c r="A22" s="71" t="s">
        <v>92</v>
      </c>
      <c r="B22" s="19">
        <f>DWH!H89</f>
        <v>1919</v>
      </c>
      <c r="C22" s="19">
        <f>DWH!I89</f>
        <v>2413</v>
      </c>
      <c r="D22" s="19">
        <f t="shared" si="0"/>
        <v>-494</v>
      </c>
      <c r="E22" s="70">
        <f t="shared" si="1"/>
        <v>-0.20499999999999999</v>
      </c>
      <c r="F22" s="1"/>
      <c r="G22" s="1"/>
    </row>
    <row r="23" spans="1:7" x14ac:dyDescent="0.25">
      <c r="A23" s="72" t="s">
        <v>15</v>
      </c>
      <c r="B23" s="11">
        <f>DWH!H96</f>
        <v>570</v>
      </c>
      <c r="C23" s="11">
        <f>DWH!I96</f>
        <v>743</v>
      </c>
      <c r="D23" s="14">
        <f t="shared" si="0"/>
        <v>-173</v>
      </c>
      <c r="E23" s="23">
        <f t="shared" si="1"/>
        <v>-0.23300000000000001</v>
      </c>
      <c r="F23" s="1"/>
      <c r="G23" s="1"/>
    </row>
    <row r="24" spans="1:7" ht="15.75" thickBot="1" x14ac:dyDescent="0.3">
      <c r="A24" s="73" t="s">
        <v>16</v>
      </c>
      <c r="B24" s="17">
        <f>DWH!H97</f>
        <v>476</v>
      </c>
      <c r="C24" s="17">
        <f>DWH!I97</f>
        <v>742</v>
      </c>
      <c r="D24" s="28">
        <f t="shared" si="0"/>
        <v>-266</v>
      </c>
      <c r="E24" s="29">
        <f t="shared" si="1"/>
        <v>-0.35799999999999998</v>
      </c>
      <c r="F24" s="1"/>
      <c r="G24" s="1"/>
    </row>
    <row r="25" spans="1:7" ht="15.75" thickTop="1" x14ac:dyDescent="0.25">
      <c r="A25" s="71" t="s">
        <v>17</v>
      </c>
      <c r="B25" s="19">
        <f>DWH!H73</f>
        <v>129</v>
      </c>
      <c r="C25" s="19">
        <f>DWH!I73</f>
        <v>118</v>
      </c>
      <c r="D25" s="19">
        <f t="shared" si="0"/>
        <v>11</v>
      </c>
      <c r="E25" s="70">
        <f t="shared" si="1"/>
        <v>9.2999999999999999E-2</v>
      </c>
    </row>
    <row r="26" spans="1:7" ht="15.75" thickBot="1" x14ac:dyDescent="0.3">
      <c r="A26" s="74" t="s">
        <v>18</v>
      </c>
      <c r="B26" s="17">
        <f>DWH!H82</f>
        <v>30</v>
      </c>
      <c r="C26" s="17">
        <f>DWH!I82</f>
        <v>50</v>
      </c>
      <c r="D26" s="28">
        <f t="shared" si="0"/>
        <v>-20</v>
      </c>
      <c r="E26" s="29">
        <f t="shared" si="1"/>
        <v>-0.4</v>
      </c>
    </row>
    <row r="27" spans="1:7" ht="15.75" thickTop="1" x14ac:dyDescent="0.25">
      <c r="A27" s="75" t="s">
        <v>19</v>
      </c>
      <c r="B27" s="69">
        <f>DWH!I104</f>
        <v>326</v>
      </c>
      <c r="C27" s="69">
        <f>DWH!J104</f>
        <v>398</v>
      </c>
      <c r="D27" s="19">
        <f t="shared" si="0"/>
        <v>-72</v>
      </c>
      <c r="E27" s="70">
        <f t="shared" si="1"/>
        <v>-0.18099999999999999</v>
      </c>
    </row>
    <row r="28" spans="1:7" x14ac:dyDescent="0.25">
      <c r="A28" s="72" t="s">
        <v>20</v>
      </c>
      <c r="B28" s="20">
        <f>DWH!I105</f>
        <v>1320</v>
      </c>
      <c r="C28" s="20">
        <f>DWH!J105</f>
        <v>1526</v>
      </c>
      <c r="D28" s="14">
        <f t="shared" si="0"/>
        <v>-206</v>
      </c>
      <c r="E28" s="23">
        <f t="shared" si="1"/>
        <v>-0.13500000000000001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2304</v>
      </c>
      <c r="C35" s="14">
        <f>DWH!J17</f>
        <v>2045</v>
      </c>
      <c r="D35" s="14">
        <f>B35-C35</f>
        <v>259</v>
      </c>
      <c r="E35" s="23">
        <f>D35/C35</f>
        <v>0.127</v>
      </c>
    </row>
    <row r="36" spans="1:7" x14ac:dyDescent="0.25">
      <c r="A36" s="10" t="s">
        <v>3</v>
      </c>
      <c r="B36" s="14">
        <f>DWH!I18</f>
        <v>219</v>
      </c>
      <c r="C36" s="14">
        <f>DWH!J18</f>
        <v>201</v>
      </c>
      <c r="D36" s="14">
        <f t="shared" ref="D36:D51" si="2">B36-C36</f>
        <v>18</v>
      </c>
      <c r="E36" s="23">
        <f t="shared" ref="E36:E51" si="3">D36/C36</f>
        <v>0.09</v>
      </c>
    </row>
    <row r="37" spans="1:7" x14ac:dyDescent="0.25">
      <c r="A37" s="10" t="s">
        <v>129</v>
      </c>
      <c r="B37" s="14">
        <f>DWH!I19</f>
        <v>1528</v>
      </c>
      <c r="C37" s="14">
        <f>DWH!J19</f>
        <v>1321</v>
      </c>
      <c r="D37" s="14">
        <f t="shared" si="2"/>
        <v>207</v>
      </c>
      <c r="E37" s="23">
        <f t="shared" si="3"/>
        <v>0.157</v>
      </c>
    </row>
    <row r="38" spans="1:7" x14ac:dyDescent="0.25">
      <c r="A38" s="10" t="s">
        <v>130</v>
      </c>
      <c r="B38" s="14">
        <f>DWH!I20</f>
        <v>557</v>
      </c>
      <c r="C38" s="14">
        <f>DWH!J20</f>
        <v>523</v>
      </c>
      <c r="D38" s="14">
        <f t="shared" si="2"/>
        <v>34</v>
      </c>
      <c r="E38" s="23">
        <f t="shared" si="3"/>
        <v>6.5000000000000002E-2</v>
      </c>
    </row>
    <row r="39" spans="1:7" x14ac:dyDescent="0.25">
      <c r="A39" s="10" t="s">
        <v>4</v>
      </c>
      <c r="B39" s="14">
        <f>DWH!I21</f>
        <v>759</v>
      </c>
      <c r="C39" s="14">
        <f>DWH!J21</f>
        <v>706</v>
      </c>
      <c r="D39" s="14">
        <f t="shared" si="2"/>
        <v>53</v>
      </c>
      <c r="E39" s="23">
        <f t="shared" si="3"/>
        <v>7.4999999999999997E-2</v>
      </c>
    </row>
    <row r="40" spans="1:7" x14ac:dyDescent="0.25">
      <c r="A40" s="10" t="s">
        <v>48</v>
      </c>
      <c r="B40" s="14">
        <f>DWH!I22</f>
        <v>1202</v>
      </c>
      <c r="C40" s="14">
        <f>DWH!J22</f>
        <v>1034</v>
      </c>
      <c r="D40" s="14">
        <f t="shared" si="2"/>
        <v>168</v>
      </c>
      <c r="E40" s="23">
        <f t="shared" si="3"/>
        <v>0.16200000000000001</v>
      </c>
    </row>
    <row r="41" spans="1:7" x14ac:dyDescent="0.25">
      <c r="A41" s="10" t="s">
        <v>6</v>
      </c>
      <c r="B41" s="14">
        <f>DWH!I23</f>
        <v>359</v>
      </c>
      <c r="C41" s="14">
        <f>DWH!J23</f>
        <v>336</v>
      </c>
      <c r="D41" s="14">
        <f t="shared" si="2"/>
        <v>23</v>
      </c>
      <c r="E41" s="23">
        <f t="shared" si="3"/>
        <v>6.8000000000000005E-2</v>
      </c>
    </row>
    <row r="42" spans="1:7" x14ac:dyDescent="0.25">
      <c r="A42" s="10" t="s">
        <v>119</v>
      </c>
      <c r="B42" s="14">
        <f>DWH!I24</f>
        <v>38</v>
      </c>
      <c r="C42" s="14">
        <f>DWH!J24</f>
        <v>31</v>
      </c>
      <c r="D42" s="14">
        <f t="shared" si="2"/>
        <v>7</v>
      </c>
      <c r="E42" s="23">
        <f t="shared" si="3"/>
        <v>0.22600000000000001</v>
      </c>
    </row>
    <row r="43" spans="1:7" x14ac:dyDescent="0.25">
      <c r="A43" s="10" t="s">
        <v>8</v>
      </c>
      <c r="B43" s="14">
        <f>DWH!I25</f>
        <v>742</v>
      </c>
      <c r="C43" s="14">
        <f>DWH!J25</f>
        <v>508</v>
      </c>
      <c r="D43" s="14">
        <f t="shared" si="2"/>
        <v>234</v>
      </c>
      <c r="E43" s="23">
        <f t="shared" si="3"/>
        <v>0.46100000000000002</v>
      </c>
    </row>
    <row r="44" spans="1:7" x14ac:dyDescent="0.25">
      <c r="A44" s="10" t="s">
        <v>9</v>
      </c>
      <c r="B44" s="14">
        <f>DWH!I26</f>
        <v>321</v>
      </c>
      <c r="C44" s="14">
        <f>DWH!J26</f>
        <v>217</v>
      </c>
      <c r="D44" s="14">
        <f t="shared" si="2"/>
        <v>104</v>
      </c>
      <c r="E44" s="23">
        <f t="shared" si="3"/>
        <v>0.47899999999999998</v>
      </c>
    </row>
    <row r="45" spans="1:7" x14ac:dyDescent="0.25">
      <c r="A45" s="10" t="s">
        <v>10</v>
      </c>
      <c r="B45" s="14">
        <f>DWH!I27</f>
        <v>1582</v>
      </c>
      <c r="C45" s="14">
        <f>DWH!J27</f>
        <v>1428</v>
      </c>
      <c r="D45" s="14">
        <f t="shared" si="2"/>
        <v>154</v>
      </c>
      <c r="E45" s="23">
        <f t="shared" si="3"/>
        <v>0.108</v>
      </c>
    </row>
    <row r="46" spans="1:7" x14ac:dyDescent="0.25">
      <c r="A46" s="10" t="s">
        <v>11</v>
      </c>
      <c r="B46" s="14">
        <f>DWH!I28</f>
        <v>468</v>
      </c>
      <c r="C46" s="14">
        <f>DWH!J28</f>
        <v>394</v>
      </c>
      <c r="D46" s="14">
        <f t="shared" si="2"/>
        <v>74</v>
      </c>
      <c r="E46" s="23">
        <f t="shared" si="3"/>
        <v>0.188</v>
      </c>
    </row>
    <row r="47" spans="1:7" x14ac:dyDescent="0.25">
      <c r="A47" s="72" t="s">
        <v>12</v>
      </c>
      <c r="B47" s="11">
        <f>DWH!I64</f>
        <v>458</v>
      </c>
      <c r="C47" s="11">
        <f>DWH!J64</f>
        <v>463</v>
      </c>
      <c r="D47" s="14">
        <f t="shared" si="2"/>
        <v>-5</v>
      </c>
      <c r="E47" s="23">
        <f t="shared" si="3"/>
        <v>-1.0999999999999999E-2</v>
      </c>
    </row>
    <row r="48" spans="1:7" ht="15.75" thickBot="1" x14ac:dyDescent="0.3">
      <c r="A48" s="72" t="s">
        <v>13</v>
      </c>
      <c r="B48" s="17">
        <f>DWH!I65</f>
        <v>551</v>
      </c>
      <c r="C48" s="17">
        <f>DWH!J65</f>
        <v>569</v>
      </c>
      <c r="D48" s="28">
        <f t="shared" si="2"/>
        <v>-18</v>
      </c>
      <c r="E48" s="29">
        <f t="shared" si="3"/>
        <v>-3.2000000000000001E-2</v>
      </c>
    </row>
    <row r="49" spans="1:7" ht="16.5" thickTop="1" thickBot="1" x14ac:dyDescent="0.3">
      <c r="A49" s="76" t="s">
        <v>17</v>
      </c>
      <c r="B49" s="22">
        <f>DWH!H74</f>
        <v>49</v>
      </c>
      <c r="C49" s="22">
        <f>DWH!I74</f>
        <v>38</v>
      </c>
      <c r="D49" s="22">
        <f t="shared" si="2"/>
        <v>11</v>
      </c>
      <c r="E49" s="24">
        <f t="shared" si="3"/>
        <v>0.28899999999999998</v>
      </c>
    </row>
    <row r="50" spans="1:7" ht="15.75" thickTop="1" x14ac:dyDescent="0.25">
      <c r="A50" s="72" t="s">
        <v>19</v>
      </c>
      <c r="B50" s="20">
        <f>DWH!I106</f>
        <v>176</v>
      </c>
      <c r="C50" s="20">
        <f>DWH!J106</f>
        <v>187</v>
      </c>
      <c r="D50" s="14">
        <f t="shared" si="2"/>
        <v>-11</v>
      </c>
      <c r="E50" s="23">
        <f t="shared" si="3"/>
        <v>-5.8999999999999997E-2</v>
      </c>
    </row>
    <row r="51" spans="1:7" x14ac:dyDescent="0.25">
      <c r="A51" s="72" t="s">
        <v>20</v>
      </c>
      <c r="B51" s="12">
        <f>DWH!I107</f>
        <v>665</v>
      </c>
      <c r="C51" s="12">
        <f>DWH!J107</f>
        <v>693</v>
      </c>
      <c r="D51" s="14">
        <f t="shared" si="2"/>
        <v>-28</v>
      </c>
      <c r="E51" s="23">
        <f t="shared" si="3"/>
        <v>-0.04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2909</v>
      </c>
      <c r="C57" s="14">
        <f>DWH!J29</f>
        <v>2717</v>
      </c>
      <c r="D57" s="14">
        <f>B57-C57</f>
        <v>192</v>
      </c>
      <c r="E57" s="23">
        <f>D57/C57</f>
        <v>7.0999999999999994E-2</v>
      </c>
    </row>
    <row r="58" spans="1:7" x14ac:dyDescent="0.25">
      <c r="A58" s="10" t="s">
        <v>3</v>
      </c>
      <c r="B58" s="14">
        <f>DWH!I30</f>
        <v>251</v>
      </c>
      <c r="C58" s="14">
        <f>DWH!J30</f>
        <v>235</v>
      </c>
      <c r="D58" s="14">
        <f t="shared" ref="D58:D73" si="4">B58-C58</f>
        <v>16</v>
      </c>
      <c r="E58" s="23">
        <f t="shared" ref="E58:E73" si="5">D58/C58</f>
        <v>6.8000000000000005E-2</v>
      </c>
    </row>
    <row r="59" spans="1:7" x14ac:dyDescent="0.25">
      <c r="A59" s="10" t="s">
        <v>129</v>
      </c>
      <c r="B59" s="14">
        <f>DWH!I31</f>
        <v>1769</v>
      </c>
      <c r="C59" s="14">
        <f>DWH!J31</f>
        <v>1656</v>
      </c>
      <c r="D59" s="14">
        <f t="shared" si="4"/>
        <v>113</v>
      </c>
      <c r="E59" s="23">
        <f t="shared" si="5"/>
        <v>6.8000000000000005E-2</v>
      </c>
    </row>
    <row r="60" spans="1:7" x14ac:dyDescent="0.25">
      <c r="A60" s="10" t="s">
        <v>130</v>
      </c>
      <c r="B60" s="14">
        <f>DWH!I32</f>
        <v>889</v>
      </c>
      <c r="C60" s="14">
        <f>DWH!J32</f>
        <v>826</v>
      </c>
      <c r="D60" s="14">
        <f t="shared" si="4"/>
        <v>63</v>
      </c>
      <c r="E60" s="23">
        <f t="shared" si="5"/>
        <v>7.5999999999999998E-2</v>
      </c>
    </row>
    <row r="61" spans="1:7" x14ac:dyDescent="0.25">
      <c r="A61" s="10" t="s">
        <v>4</v>
      </c>
      <c r="B61" s="14">
        <f>DWH!I33</f>
        <v>1086</v>
      </c>
      <c r="C61" s="14">
        <f>DWH!J33</f>
        <v>1137</v>
      </c>
      <c r="D61" s="14">
        <f t="shared" si="4"/>
        <v>-51</v>
      </c>
      <c r="E61" s="23">
        <f t="shared" si="5"/>
        <v>-4.4999999999999998E-2</v>
      </c>
    </row>
    <row r="62" spans="1:7" x14ac:dyDescent="0.25">
      <c r="A62" s="10" t="s">
        <v>5</v>
      </c>
      <c r="B62" s="14">
        <f>DWH!I34</f>
        <v>1336</v>
      </c>
      <c r="C62" s="14">
        <f>DWH!J34</f>
        <v>1270</v>
      </c>
      <c r="D62" s="14">
        <f t="shared" si="4"/>
        <v>66</v>
      </c>
      <c r="E62" s="23">
        <f t="shared" si="5"/>
        <v>5.1999999999999998E-2</v>
      </c>
    </row>
    <row r="63" spans="1:7" x14ac:dyDescent="0.25">
      <c r="A63" s="10" t="s">
        <v>6</v>
      </c>
      <c r="B63" s="14">
        <f>DWH!I35</f>
        <v>514</v>
      </c>
      <c r="C63" s="14">
        <f>DWH!J35</f>
        <v>446</v>
      </c>
      <c r="D63" s="14">
        <f t="shared" si="4"/>
        <v>68</v>
      </c>
      <c r="E63" s="23">
        <f t="shared" si="5"/>
        <v>0.152</v>
      </c>
    </row>
    <row r="64" spans="1:7" x14ac:dyDescent="0.25">
      <c r="A64" s="10" t="s">
        <v>119</v>
      </c>
      <c r="B64" s="14">
        <f>DWH!I36</f>
        <v>57</v>
      </c>
      <c r="C64" s="14">
        <f>DWH!J36</f>
        <v>50</v>
      </c>
      <c r="D64" s="14">
        <f t="shared" si="4"/>
        <v>7</v>
      </c>
      <c r="E64" s="23">
        <f t="shared" si="5"/>
        <v>0.14000000000000001</v>
      </c>
    </row>
    <row r="65" spans="1:5" x14ac:dyDescent="0.25">
      <c r="A65" s="10" t="s">
        <v>8</v>
      </c>
      <c r="B65" s="14">
        <f>DWH!I37</f>
        <v>1120</v>
      </c>
      <c r="C65" s="14">
        <f>DWH!J37</f>
        <v>895</v>
      </c>
      <c r="D65" s="14">
        <f t="shared" si="4"/>
        <v>225</v>
      </c>
      <c r="E65" s="23">
        <f t="shared" si="5"/>
        <v>0.251</v>
      </c>
    </row>
    <row r="66" spans="1:5" x14ac:dyDescent="0.25">
      <c r="A66" s="10" t="s">
        <v>9</v>
      </c>
      <c r="B66" s="14">
        <f>DWH!I38</f>
        <v>579</v>
      </c>
      <c r="C66" s="14">
        <f>DWH!J38</f>
        <v>460</v>
      </c>
      <c r="D66" s="14">
        <f t="shared" si="4"/>
        <v>119</v>
      </c>
      <c r="E66" s="23">
        <f t="shared" si="5"/>
        <v>0.25900000000000001</v>
      </c>
    </row>
    <row r="67" spans="1:5" x14ac:dyDescent="0.25">
      <c r="A67" s="10" t="s">
        <v>10</v>
      </c>
      <c r="B67" s="14">
        <f>DWH!I39</f>
        <v>1815</v>
      </c>
      <c r="C67" s="14">
        <f>DWH!J39</f>
        <v>1727</v>
      </c>
      <c r="D67" s="14">
        <f t="shared" si="4"/>
        <v>88</v>
      </c>
      <c r="E67" s="23">
        <f t="shared" si="5"/>
        <v>5.0999999999999997E-2</v>
      </c>
    </row>
    <row r="68" spans="1:5" x14ac:dyDescent="0.25">
      <c r="A68" s="10" t="s">
        <v>11</v>
      </c>
      <c r="B68" s="14">
        <f>DWH!I40</f>
        <v>758</v>
      </c>
      <c r="C68" s="14">
        <f>DWH!J40</f>
        <v>694</v>
      </c>
      <c r="D68" s="14">
        <f t="shared" si="4"/>
        <v>64</v>
      </c>
      <c r="E68" s="23">
        <f t="shared" si="5"/>
        <v>9.1999999999999998E-2</v>
      </c>
    </row>
    <row r="69" spans="1:5" x14ac:dyDescent="0.25">
      <c r="A69" s="72" t="s">
        <v>12</v>
      </c>
      <c r="B69" s="11">
        <f>DWH!I66</f>
        <v>561</v>
      </c>
      <c r="C69" s="11">
        <f>DWH!J66</f>
        <v>603</v>
      </c>
      <c r="D69" s="14">
        <f t="shared" si="4"/>
        <v>-42</v>
      </c>
      <c r="E69" s="23">
        <f t="shared" si="5"/>
        <v>-7.0000000000000007E-2</v>
      </c>
    </row>
    <row r="70" spans="1:5" ht="15.75" thickBot="1" x14ac:dyDescent="0.3">
      <c r="A70" s="72" t="s">
        <v>13</v>
      </c>
      <c r="B70" s="11">
        <f>DWH!I67</f>
        <v>595</v>
      </c>
      <c r="C70" s="11">
        <f>DWH!J67</f>
        <v>697</v>
      </c>
      <c r="D70" s="28">
        <f t="shared" si="4"/>
        <v>-102</v>
      </c>
      <c r="E70" s="29">
        <f t="shared" si="5"/>
        <v>-0.14599999999999999</v>
      </c>
    </row>
    <row r="71" spans="1:5" ht="16.5" thickTop="1" thickBot="1" x14ac:dyDescent="0.3">
      <c r="A71" s="76" t="s">
        <v>17</v>
      </c>
      <c r="B71" s="22">
        <f>DWH!H75</f>
        <v>80</v>
      </c>
      <c r="C71" s="22">
        <f>DWH!I75</f>
        <v>80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72" t="s">
        <v>19</v>
      </c>
      <c r="B72" s="12">
        <f>DWH!I108</f>
        <v>150</v>
      </c>
      <c r="C72" s="12">
        <f>DWH!J108</f>
        <v>211</v>
      </c>
      <c r="D72" s="14">
        <f t="shared" si="4"/>
        <v>-61</v>
      </c>
      <c r="E72" s="23">
        <f t="shared" si="5"/>
        <v>-0.28899999999999998</v>
      </c>
    </row>
    <row r="73" spans="1:5" x14ac:dyDescent="0.25">
      <c r="A73" s="72" t="s">
        <v>20</v>
      </c>
      <c r="B73" s="12">
        <f>DWH!I109</f>
        <v>655</v>
      </c>
      <c r="C73" s="12">
        <f>DWH!J109</f>
        <v>833</v>
      </c>
      <c r="D73" s="14">
        <f t="shared" si="4"/>
        <v>-178</v>
      </c>
      <c r="E73" s="23">
        <f t="shared" si="5"/>
        <v>-0.214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1955</v>
      </c>
      <c r="C8" s="14">
        <f>DWH!L5</f>
        <v>1705</v>
      </c>
      <c r="D8" s="14">
        <f>B8-C8</f>
        <v>250</v>
      </c>
      <c r="E8" s="23">
        <f>D8/C8</f>
        <v>0.14699999999999999</v>
      </c>
      <c r="F8" s="1"/>
      <c r="G8" s="1"/>
    </row>
    <row r="9" spans="1:7" x14ac:dyDescent="0.25">
      <c r="A9" s="10" t="s">
        <v>3</v>
      </c>
      <c r="B9" s="14">
        <f>DWH!K6</f>
        <v>155</v>
      </c>
      <c r="C9" s="14">
        <f>DWH!L6</f>
        <v>133</v>
      </c>
      <c r="D9" s="14">
        <f t="shared" ref="D9:D28" si="0">B9-C9</f>
        <v>22</v>
      </c>
      <c r="E9" s="23">
        <f t="shared" ref="E9:E28" si="1">D9/C9</f>
        <v>0.16500000000000001</v>
      </c>
      <c r="F9" s="1"/>
      <c r="G9" s="1"/>
    </row>
    <row r="10" spans="1:7" x14ac:dyDescent="0.25">
      <c r="A10" s="10" t="s">
        <v>129</v>
      </c>
      <c r="B10" s="14">
        <f>DWH!K7</f>
        <v>1290</v>
      </c>
      <c r="C10" s="14">
        <f>DWH!L7</f>
        <v>1089</v>
      </c>
      <c r="D10" s="14">
        <f t="shared" si="0"/>
        <v>201</v>
      </c>
      <c r="E10" s="23">
        <f t="shared" si="1"/>
        <v>0.185</v>
      </c>
      <c r="F10" s="1"/>
      <c r="G10" s="1"/>
    </row>
    <row r="11" spans="1:7" x14ac:dyDescent="0.25">
      <c r="A11" s="10" t="s">
        <v>130</v>
      </c>
      <c r="B11" s="14">
        <f>DWH!K8</f>
        <v>510</v>
      </c>
      <c r="C11" s="14">
        <f>DWH!L8</f>
        <v>483</v>
      </c>
      <c r="D11" s="14">
        <f t="shared" si="0"/>
        <v>27</v>
      </c>
      <c r="E11" s="23">
        <f t="shared" si="1"/>
        <v>5.6000000000000001E-2</v>
      </c>
      <c r="F11" s="1"/>
      <c r="G11" s="1"/>
    </row>
    <row r="12" spans="1:7" x14ac:dyDescent="0.25">
      <c r="A12" s="10" t="s">
        <v>4</v>
      </c>
      <c r="B12" s="14">
        <f>DWH!K9</f>
        <v>794</v>
      </c>
      <c r="C12" s="14">
        <f>DWH!L9</f>
        <v>691</v>
      </c>
      <c r="D12" s="14">
        <f t="shared" si="0"/>
        <v>103</v>
      </c>
      <c r="E12" s="23">
        <f t="shared" si="1"/>
        <v>0.14899999999999999</v>
      </c>
      <c r="F12" s="1"/>
      <c r="G12" s="1"/>
    </row>
    <row r="13" spans="1:7" x14ac:dyDescent="0.25">
      <c r="A13" s="10" t="s">
        <v>5</v>
      </c>
      <c r="B13" s="14">
        <f>DWH!K10</f>
        <v>964</v>
      </c>
      <c r="C13" s="14">
        <f>DWH!L10</f>
        <v>806</v>
      </c>
      <c r="D13" s="14">
        <f t="shared" si="0"/>
        <v>158</v>
      </c>
      <c r="E13" s="23">
        <f t="shared" si="1"/>
        <v>0.19600000000000001</v>
      </c>
      <c r="F13" s="1"/>
      <c r="G13" s="1"/>
    </row>
    <row r="14" spans="1:7" x14ac:dyDescent="0.25">
      <c r="A14" s="10" t="s">
        <v>6</v>
      </c>
      <c r="B14" s="14">
        <f>DWH!K11</f>
        <v>332</v>
      </c>
      <c r="C14" s="14">
        <f>DWH!L11</f>
        <v>268</v>
      </c>
      <c r="D14" s="14">
        <f t="shared" si="0"/>
        <v>64</v>
      </c>
      <c r="E14" s="23">
        <f t="shared" si="1"/>
        <v>0.23899999999999999</v>
      </c>
      <c r="F14" s="1"/>
      <c r="G14" s="1"/>
    </row>
    <row r="15" spans="1:7" x14ac:dyDescent="0.25">
      <c r="A15" s="10" t="s">
        <v>119</v>
      </c>
      <c r="B15" s="14">
        <f>DWH!K12</f>
        <v>34</v>
      </c>
      <c r="C15" s="14">
        <f>DWH!L12</f>
        <v>28</v>
      </c>
      <c r="D15" s="14">
        <f t="shared" si="0"/>
        <v>6</v>
      </c>
      <c r="E15" s="23">
        <f t="shared" si="1"/>
        <v>0.214</v>
      </c>
      <c r="F15" s="1"/>
      <c r="G15" s="1"/>
    </row>
    <row r="16" spans="1:7" x14ac:dyDescent="0.25">
      <c r="A16" s="10" t="s">
        <v>8</v>
      </c>
      <c r="B16" s="14">
        <f>DWH!K13</f>
        <v>749</v>
      </c>
      <c r="C16" s="14">
        <f>DWH!L13</f>
        <v>524</v>
      </c>
      <c r="D16" s="14">
        <f t="shared" si="0"/>
        <v>225</v>
      </c>
      <c r="E16" s="23">
        <f t="shared" si="1"/>
        <v>0.42899999999999999</v>
      </c>
      <c r="F16" s="1"/>
      <c r="G16" s="1"/>
    </row>
    <row r="17" spans="1:7" x14ac:dyDescent="0.25">
      <c r="A17" s="10" t="s">
        <v>9</v>
      </c>
      <c r="B17" s="14">
        <f>DWH!K14</f>
        <v>395</v>
      </c>
      <c r="C17" s="14">
        <f>DWH!L14</f>
        <v>273</v>
      </c>
      <c r="D17" s="14">
        <f t="shared" si="0"/>
        <v>122</v>
      </c>
      <c r="E17" s="23">
        <f t="shared" si="1"/>
        <v>0.44700000000000001</v>
      </c>
      <c r="F17" s="1"/>
      <c r="G17" s="1"/>
    </row>
    <row r="18" spans="1:7" x14ac:dyDescent="0.25">
      <c r="A18" s="10" t="s">
        <v>10</v>
      </c>
      <c r="B18" s="14">
        <f>DWH!K15</f>
        <v>1297</v>
      </c>
      <c r="C18" s="14">
        <f>DWH!L15</f>
        <v>1064</v>
      </c>
      <c r="D18" s="14">
        <f t="shared" si="0"/>
        <v>233</v>
      </c>
      <c r="E18" s="23">
        <f t="shared" si="1"/>
        <v>0.219</v>
      </c>
      <c r="F18" s="1"/>
      <c r="G18" s="1"/>
    </row>
    <row r="19" spans="1:7" x14ac:dyDescent="0.25">
      <c r="A19" s="10" t="s">
        <v>11</v>
      </c>
      <c r="B19" s="14">
        <f>DWH!K16</f>
        <v>542</v>
      </c>
      <c r="C19" s="14">
        <f>DWH!L16</f>
        <v>427</v>
      </c>
      <c r="D19" s="14">
        <f t="shared" si="0"/>
        <v>115</v>
      </c>
      <c r="E19" s="23">
        <f t="shared" si="1"/>
        <v>0.26900000000000002</v>
      </c>
      <c r="F19" s="1"/>
      <c r="G19" s="1"/>
    </row>
    <row r="20" spans="1:7" x14ac:dyDescent="0.25">
      <c r="A20" s="72" t="s">
        <v>12</v>
      </c>
      <c r="B20" s="11">
        <f>DWH!K62</f>
        <v>360</v>
      </c>
      <c r="C20" s="11">
        <f>DWH!L62</f>
        <v>398</v>
      </c>
      <c r="D20" s="14">
        <f t="shared" si="0"/>
        <v>-38</v>
      </c>
      <c r="E20" s="23">
        <f t="shared" si="1"/>
        <v>-9.5000000000000001E-2</v>
      </c>
      <c r="F20" s="1"/>
      <c r="G20" s="1"/>
    </row>
    <row r="21" spans="1:7" ht="15.75" thickBot="1" x14ac:dyDescent="0.3">
      <c r="A21" s="73" t="s">
        <v>13</v>
      </c>
      <c r="B21" s="17">
        <f>DWH!K63</f>
        <v>418</v>
      </c>
      <c r="C21" s="17">
        <f>DWH!L63</f>
        <v>422</v>
      </c>
      <c r="D21" s="28">
        <f t="shared" si="0"/>
        <v>-4</v>
      </c>
      <c r="E21" s="29">
        <f t="shared" si="1"/>
        <v>-8.9999999999999993E-3</v>
      </c>
      <c r="F21" s="1"/>
      <c r="G21" s="1"/>
    </row>
    <row r="22" spans="1:7" ht="15.75" thickTop="1" x14ac:dyDescent="0.25">
      <c r="A22" s="71" t="s">
        <v>92</v>
      </c>
      <c r="B22" s="19">
        <f>DWH!J89</f>
        <v>152</v>
      </c>
      <c r="C22" s="19">
        <f>DWH!K89</f>
        <v>250</v>
      </c>
      <c r="D22" s="19">
        <f t="shared" si="0"/>
        <v>-98</v>
      </c>
      <c r="E22" s="70">
        <f t="shared" si="1"/>
        <v>-0.39200000000000002</v>
      </c>
      <c r="F22" s="1"/>
      <c r="G22" s="1"/>
    </row>
    <row r="23" spans="1:7" x14ac:dyDescent="0.25">
      <c r="A23" s="72" t="s">
        <v>15</v>
      </c>
      <c r="B23" s="11">
        <f>DWH!J96</f>
        <v>70</v>
      </c>
      <c r="C23" s="11">
        <f>DWH!K96</f>
        <v>82</v>
      </c>
      <c r="D23" s="14">
        <f t="shared" si="0"/>
        <v>-12</v>
      </c>
      <c r="E23" s="23">
        <f t="shared" si="1"/>
        <v>-0.14599999999999999</v>
      </c>
      <c r="F23" s="1"/>
      <c r="G23" s="1"/>
    </row>
    <row r="24" spans="1:7" ht="15.75" thickBot="1" x14ac:dyDescent="0.3">
      <c r="A24" s="73" t="s">
        <v>16</v>
      </c>
      <c r="B24" s="17">
        <f>DWH!J97</f>
        <v>92</v>
      </c>
      <c r="C24" s="17">
        <f>DWH!K97</f>
        <v>114</v>
      </c>
      <c r="D24" s="28">
        <f t="shared" si="0"/>
        <v>-22</v>
      </c>
      <c r="E24" s="29">
        <f t="shared" si="1"/>
        <v>-0.193</v>
      </c>
      <c r="F24" s="1"/>
      <c r="G24" s="1"/>
    </row>
    <row r="25" spans="1:7" ht="15.75" thickTop="1" x14ac:dyDescent="0.25">
      <c r="A25" s="71" t="s">
        <v>17</v>
      </c>
      <c r="B25" s="19">
        <f>DWH!J73</f>
        <v>47</v>
      </c>
      <c r="C25" s="19">
        <f>DWH!K73</f>
        <v>37</v>
      </c>
      <c r="D25" s="19">
        <f t="shared" si="0"/>
        <v>10</v>
      </c>
      <c r="E25" s="70">
        <f t="shared" si="1"/>
        <v>0.27</v>
      </c>
    </row>
    <row r="26" spans="1:7" ht="15.75" thickBot="1" x14ac:dyDescent="0.3">
      <c r="A26" s="74" t="s">
        <v>18</v>
      </c>
      <c r="B26" s="17">
        <f>DWH!J82</f>
        <v>11</v>
      </c>
      <c r="C26" s="17">
        <f>DWH!K82</f>
        <v>20</v>
      </c>
      <c r="D26" s="28">
        <f t="shared" si="0"/>
        <v>-9</v>
      </c>
      <c r="E26" s="29">
        <f t="shared" si="1"/>
        <v>-0.45</v>
      </c>
    </row>
    <row r="27" spans="1:7" ht="15.75" thickTop="1" x14ac:dyDescent="0.25">
      <c r="A27" s="75" t="s">
        <v>19</v>
      </c>
      <c r="B27" s="69">
        <f>DWH!K104</f>
        <v>87</v>
      </c>
      <c r="C27" s="69">
        <f>DWH!L104</f>
        <v>99</v>
      </c>
      <c r="D27" s="19">
        <f t="shared" si="0"/>
        <v>-12</v>
      </c>
      <c r="E27" s="70">
        <f t="shared" si="1"/>
        <v>-0.121</v>
      </c>
    </row>
    <row r="28" spans="1:7" x14ac:dyDescent="0.25">
      <c r="A28" s="72" t="s">
        <v>20</v>
      </c>
      <c r="B28" s="20">
        <f>DWH!K105</f>
        <v>382</v>
      </c>
      <c r="C28" s="20">
        <f>DWH!L105</f>
        <v>408</v>
      </c>
      <c r="D28" s="14">
        <f t="shared" si="0"/>
        <v>-26</v>
      </c>
      <c r="E28" s="23">
        <f t="shared" si="1"/>
        <v>-6.4000000000000001E-2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705</v>
      </c>
      <c r="C35" s="14">
        <f>DWH!L17</f>
        <v>606</v>
      </c>
      <c r="D35" s="14">
        <f>B35-C35</f>
        <v>99</v>
      </c>
      <c r="E35" s="23">
        <f>D35/C35</f>
        <v>0.16300000000000001</v>
      </c>
    </row>
    <row r="36" spans="1:7" x14ac:dyDescent="0.25">
      <c r="A36" s="10" t="s">
        <v>3</v>
      </c>
      <c r="B36" s="14">
        <f>DWH!K18</f>
        <v>61</v>
      </c>
      <c r="C36" s="14">
        <f>DWH!L18</f>
        <v>54</v>
      </c>
      <c r="D36" s="14">
        <f t="shared" ref="D36:D51" si="2">B36-C36</f>
        <v>7</v>
      </c>
      <c r="E36" s="23">
        <f t="shared" ref="E36:E51" si="3">D36/C36</f>
        <v>0.13</v>
      </c>
    </row>
    <row r="37" spans="1:7" x14ac:dyDescent="0.25">
      <c r="A37" s="10" t="s">
        <v>129</v>
      </c>
      <c r="B37" s="14">
        <f>DWH!K19</f>
        <v>491</v>
      </c>
      <c r="C37" s="14">
        <f>DWH!L19</f>
        <v>392</v>
      </c>
      <c r="D37" s="14">
        <f t="shared" si="2"/>
        <v>99</v>
      </c>
      <c r="E37" s="23">
        <f t="shared" si="3"/>
        <v>0.253</v>
      </c>
    </row>
    <row r="38" spans="1:7" x14ac:dyDescent="0.25">
      <c r="A38" s="10" t="s">
        <v>130</v>
      </c>
      <c r="B38" s="14">
        <f>DWH!K20</f>
        <v>153</v>
      </c>
      <c r="C38" s="14">
        <f>DWH!L20</f>
        <v>160</v>
      </c>
      <c r="D38" s="14">
        <f t="shared" si="2"/>
        <v>-7</v>
      </c>
      <c r="E38" s="23">
        <f t="shared" si="3"/>
        <v>-4.3999999999999997E-2</v>
      </c>
    </row>
    <row r="39" spans="1:7" x14ac:dyDescent="0.25">
      <c r="A39" s="10" t="s">
        <v>4</v>
      </c>
      <c r="B39" s="14">
        <f>DWH!K21</f>
        <v>221</v>
      </c>
      <c r="C39" s="14">
        <f>DWH!L21</f>
        <v>198</v>
      </c>
      <c r="D39" s="14">
        <f t="shared" si="2"/>
        <v>23</v>
      </c>
      <c r="E39" s="23">
        <f t="shared" si="3"/>
        <v>0.11600000000000001</v>
      </c>
    </row>
    <row r="40" spans="1:7" x14ac:dyDescent="0.25">
      <c r="A40" s="10" t="s">
        <v>48</v>
      </c>
      <c r="B40" s="14">
        <f>DWH!K22</f>
        <v>346</v>
      </c>
      <c r="C40" s="14">
        <f>DWH!L22</f>
        <v>294</v>
      </c>
      <c r="D40" s="14">
        <f t="shared" si="2"/>
        <v>52</v>
      </c>
      <c r="E40" s="23">
        <f t="shared" si="3"/>
        <v>0.17699999999999999</v>
      </c>
    </row>
    <row r="41" spans="1:7" x14ac:dyDescent="0.25">
      <c r="A41" s="10" t="s">
        <v>6</v>
      </c>
      <c r="B41" s="14">
        <f>DWH!K23</f>
        <v>116</v>
      </c>
      <c r="C41" s="14">
        <f>DWH!L23</f>
        <v>103</v>
      </c>
      <c r="D41" s="14">
        <f t="shared" si="2"/>
        <v>13</v>
      </c>
      <c r="E41" s="23">
        <f t="shared" si="3"/>
        <v>0.126</v>
      </c>
    </row>
    <row r="42" spans="1:7" x14ac:dyDescent="0.25">
      <c r="A42" s="10" t="s">
        <v>119</v>
      </c>
      <c r="B42" s="14">
        <f>DWH!K24</f>
        <v>7</v>
      </c>
      <c r="C42" s="14">
        <f>DWH!L24</f>
        <v>7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DWH!K25</f>
        <v>239</v>
      </c>
      <c r="C43" s="14">
        <f>DWH!L25</f>
        <v>163</v>
      </c>
      <c r="D43" s="14">
        <f t="shared" si="2"/>
        <v>76</v>
      </c>
      <c r="E43" s="23">
        <f t="shared" si="3"/>
        <v>0.46600000000000003</v>
      </c>
    </row>
    <row r="44" spans="1:7" x14ac:dyDescent="0.25">
      <c r="A44" s="10" t="s">
        <v>9</v>
      </c>
      <c r="B44" s="14">
        <f>DWH!K26</f>
        <v>111</v>
      </c>
      <c r="C44" s="14">
        <f>DWH!L26</f>
        <v>73</v>
      </c>
      <c r="D44" s="14">
        <f t="shared" si="2"/>
        <v>38</v>
      </c>
      <c r="E44" s="23">
        <f t="shared" si="3"/>
        <v>0.52100000000000002</v>
      </c>
    </row>
    <row r="45" spans="1:7" x14ac:dyDescent="0.25">
      <c r="A45" s="10" t="s">
        <v>10</v>
      </c>
      <c r="B45" s="14">
        <f>DWH!K27</f>
        <v>465</v>
      </c>
      <c r="C45" s="14">
        <f>DWH!L27</f>
        <v>388</v>
      </c>
      <c r="D45" s="14">
        <f t="shared" si="2"/>
        <v>77</v>
      </c>
      <c r="E45" s="23">
        <f t="shared" si="3"/>
        <v>0.19800000000000001</v>
      </c>
    </row>
    <row r="46" spans="1:7" x14ac:dyDescent="0.25">
      <c r="A46" s="10" t="s">
        <v>11</v>
      </c>
      <c r="B46" s="14">
        <f>DWH!K28</f>
        <v>183</v>
      </c>
      <c r="C46" s="14">
        <f>DWH!L28</f>
        <v>139</v>
      </c>
      <c r="D46" s="14">
        <f t="shared" si="2"/>
        <v>44</v>
      </c>
      <c r="E46" s="23">
        <f t="shared" si="3"/>
        <v>0.317</v>
      </c>
    </row>
    <row r="47" spans="1:7" x14ac:dyDescent="0.25">
      <c r="A47" s="72" t="s">
        <v>12</v>
      </c>
      <c r="B47" s="11">
        <f>DWH!K64</f>
        <v>138</v>
      </c>
      <c r="C47" s="11">
        <f>DWH!L64</f>
        <v>154</v>
      </c>
      <c r="D47" s="14">
        <f t="shared" si="2"/>
        <v>-16</v>
      </c>
      <c r="E47" s="23">
        <f t="shared" si="3"/>
        <v>-0.104</v>
      </c>
    </row>
    <row r="48" spans="1:7" ht="15.75" thickBot="1" x14ac:dyDescent="0.3">
      <c r="A48" s="72" t="s">
        <v>13</v>
      </c>
      <c r="B48" s="17">
        <f>DWH!K65</f>
        <v>173</v>
      </c>
      <c r="C48" s="17">
        <f>DWH!L65</f>
        <v>180</v>
      </c>
      <c r="D48" s="28">
        <f t="shared" si="2"/>
        <v>-7</v>
      </c>
      <c r="E48" s="29">
        <f t="shared" si="3"/>
        <v>-3.9E-2</v>
      </c>
    </row>
    <row r="49" spans="1:7" ht="16.5" thickTop="1" thickBot="1" x14ac:dyDescent="0.3">
      <c r="A49" s="76" t="s">
        <v>17</v>
      </c>
      <c r="B49" s="22">
        <f>DWH!J74</f>
        <v>15</v>
      </c>
      <c r="C49" s="22">
        <f>DWH!K74</f>
        <v>14</v>
      </c>
      <c r="D49" s="22">
        <f t="shared" si="2"/>
        <v>1</v>
      </c>
      <c r="E49" s="24">
        <f t="shared" si="3"/>
        <v>7.0999999999999994E-2</v>
      </c>
    </row>
    <row r="50" spans="1:7" ht="15.75" thickTop="1" x14ac:dyDescent="0.25">
      <c r="A50" s="72" t="s">
        <v>19</v>
      </c>
      <c r="B50" s="20">
        <f>DWH!K106</f>
        <v>38</v>
      </c>
      <c r="C50" s="20">
        <f>DWH!L106</f>
        <v>56</v>
      </c>
      <c r="D50" s="14">
        <f t="shared" si="2"/>
        <v>-18</v>
      </c>
      <c r="E50" s="23">
        <f t="shared" si="3"/>
        <v>-0.32100000000000001</v>
      </c>
    </row>
    <row r="51" spans="1:7" x14ac:dyDescent="0.25">
      <c r="A51" s="72" t="s">
        <v>20</v>
      </c>
      <c r="B51" s="12">
        <f>DWH!K107</f>
        <v>174</v>
      </c>
      <c r="C51" s="12">
        <f>DWH!L107</f>
        <v>195</v>
      </c>
      <c r="D51" s="14">
        <f t="shared" si="2"/>
        <v>-21</v>
      </c>
      <c r="E51" s="23">
        <f t="shared" si="3"/>
        <v>-0.108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1250</v>
      </c>
      <c r="C57" s="14">
        <f>DWH!L29</f>
        <v>1099</v>
      </c>
      <c r="D57" s="14">
        <f>B57-C57</f>
        <v>151</v>
      </c>
      <c r="E57" s="23">
        <f>D57/C57</f>
        <v>0.13700000000000001</v>
      </c>
    </row>
    <row r="58" spans="1:7" x14ac:dyDescent="0.25">
      <c r="A58" s="10" t="s">
        <v>3</v>
      </c>
      <c r="B58" s="14">
        <f>DWH!K30</f>
        <v>94</v>
      </c>
      <c r="C58" s="14">
        <f>DWH!L30</f>
        <v>79</v>
      </c>
      <c r="D58" s="14">
        <f t="shared" ref="D58:D73" si="4">B58-C58</f>
        <v>15</v>
      </c>
      <c r="E58" s="23">
        <f t="shared" ref="E58:E73" si="5">D58/C58</f>
        <v>0.19</v>
      </c>
    </row>
    <row r="59" spans="1:7" x14ac:dyDescent="0.25">
      <c r="A59" s="10" t="s">
        <v>129</v>
      </c>
      <c r="B59" s="14">
        <f>DWH!K31</f>
        <v>799</v>
      </c>
      <c r="C59" s="14">
        <f>DWH!L31</f>
        <v>697</v>
      </c>
      <c r="D59" s="14">
        <f t="shared" si="4"/>
        <v>102</v>
      </c>
      <c r="E59" s="23">
        <f t="shared" si="5"/>
        <v>0.14599999999999999</v>
      </c>
    </row>
    <row r="60" spans="1:7" x14ac:dyDescent="0.25">
      <c r="A60" s="10" t="s">
        <v>130</v>
      </c>
      <c r="B60" s="14">
        <f>DWH!K32</f>
        <v>357</v>
      </c>
      <c r="C60" s="14">
        <f>DWH!L32</f>
        <v>323</v>
      </c>
      <c r="D60" s="14">
        <f t="shared" si="4"/>
        <v>34</v>
      </c>
      <c r="E60" s="23">
        <f t="shared" si="5"/>
        <v>0.105</v>
      </c>
    </row>
    <row r="61" spans="1:7" x14ac:dyDescent="0.25">
      <c r="A61" s="10" t="s">
        <v>4</v>
      </c>
      <c r="B61" s="14">
        <f>DWH!K33</f>
        <v>573</v>
      </c>
      <c r="C61" s="14">
        <f>DWH!L33</f>
        <v>493</v>
      </c>
      <c r="D61" s="14">
        <f t="shared" si="4"/>
        <v>80</v>
      </c>
      <c r="E61" s="23">
        <f t="shared" si="5"/>
        <v>0.16200000000000001</v>
      </c>
    </row>
    <row r="62" spans="1:7" x14ac:dyDescent="0.25">
      <c r="A62" s="10" t="s">
        <v>5</v>
      </c>
      <c r="B62" s="14">
        <f>DWH!K34</f>
        <v>618</v>
      </c>
      <c r="C62" s="14">
        <f>DWH!L34</f>
        <v>512</v>
      </c>
      <c r="D62" s="14">
        <f t="shared" si="4"/>
        <v>106</v>
      </c>
      <c r="E62" s="23">
        <f t="shared" si="5"/>
        <v>0.20699999999999999</v>
      </c>
    </row>
    <row r="63" spans="1:7" x14ac:dyDescent="0.25">
      <c r="A63" s="10" t="s">
        <v>6</v>
      </c>
      <c r="B63" s="14">
        <f>DWH!K35</f>
        <v>216</v>
      </c>
      <c r="C63" s="14">
        <f>DWH!L35</f>
        <v>165</v>
      </c>
      <c r="D63" s="14">
        <f t="shared" si="4"/>
        <v>51</v>
      </c>
      <c r="E63" s="23">
        <f t="shared" si="5"/>
        <v>0.309</v>
      </c>
    </row>
    <row r="64" spans="1:7" x14ac:dyDescent="0.25">
      <c r="A64" s="10" t="s">
        <v>119</v>
      </c>
      <c r="B64" s="14">
        <f>DWH!K36</f>
        <v>27</v>
      </c>
      <c r="C64" s="14">
        <f>DWH!L36</f>
        <v>21</v>
      </c>
      <c r="D64" s="14">
        <f t="shared" si="4"/>
        <v>6</v>
      </c>
      <c r="E64" s="23">
        <f t="shared" si="5"/>
        <v>0.28599999999999998</v>
      </c>
    </row>
    <row r="65" spans="1:5" x14ac:dyDescent="0.25">
      <c r="A65" s="10" t="s">
        <v>8</v>
      </c>
      <c r="B65" s="14">
        <f>DWH!K37</f>
        <v>510</v>
      </c>
      <c r="C65" s="14">
        <f>DWH!L37</f>
        <v>361</v>
      </c>
      <c r="D65" s="14">
        <f t="shared" si="4"/>
        <v>149</v>
      </c>
      <c r="E65" s="23">
        <f t="shared" si="5"/>
        <v>0.41299999999999998</v>
      </c>
    </row>
    <row r="66" spans="1:5" x14ac:dyDescent="0.25">
      <c r="A66" s="10" t="s">
        <v>9</v>
      </c>
      <c r="B66" s="14">
        <f>DWH!K38</f>
        <v>284</v>
      </c>
      <c r="C66" s="14">
        <f>DWH!L38</f>
        <v>200</v>
      </c>
      <c r="D66" s="14">
        <f t="shared" si="4"/>
        <v>84</v>
      </c>
      <c r="E66" s="23">
        <f t="shared" si="5"/>
        <v>0.42</v>
      </c>
    </row>
    <row r="67" spans="1:5" x14ac:dyDescent="0.25">
      <c r="A67" s="10" t="s">
        <v>10</v>
      </c>
      <c r="B67" s="14">
        <f>DWH!K39</f>
        <v>832</v>
      </c>
      <c r="C67" s="14">
        <f>DWH!L39</f>
        <v>676</v>
      </c>
      <c r="D67" s="14">
        <f t="shared" si="4"/>
        <v>156</v>
      </c>
      <c r="E67" s="23">
        <f t="shared" si="5"/>
        <v>0.23100000000000001</v>
      </c>
    </row>
    <row r="68" spans="1:5" x14ac:dyDescent="0.25">
      <c r="A68" s="10" t="s">
        <v>11</v>
      </c>
      <c r="B68" s="14">
        <f>DWH!K40</f>
        <v>359</v>
      </c>
      <c r="C68" s="14">
        <f>DWH!L40</f>
        <v>288</v>
      </c>
      <c r="D68" s="14">
        <f t="shared" si="4"/>
        <v>71</v>
      </c>
      <c r="E68" s="23">
        <f t="shared" si="5"/>
        <v>0.247</v>
      </c>
    </row>
    <row r="69" spans="1:5" x14ac:dyDescent="0.25">
      <c r="A69" s="72" t="s">
        <v>12</v>
      </c>
      <c r="B69" s="11">
        <f>DWH!K66</f>
        <v>222</v>
      </c>
      <c r="C69" s="11">
        <f>DWH!L66</f>
        <v>244</v>
      </c>
      <c r="D69" s="14">
        <f t="shared" si="4"/>
        <v>-22</v>
      </c>
      <c r="E69" s="23">
        <f t="shared" si="5"/>
        <v>-0.09</v>
      </c>
    </row>
    <row r="70" spans="1:5" ht="15.75" thickBot="1" x14ac:dyDescent="0.3">
      <c r="A70" s="72" t="s">
        <v>13</v>
      </c>
      <c r="B70" s="11">
        <f>DWH!K67</f>
        <v>245</v>
      </c>
      <c r="C70" s="11">
        <f>DWH!L67</f>
        <v>242</v>
      </c>
      <c r="D70" s="28">
        <f t="shared" si="4"/>
        <v>3</v>
      </c>
      <c r="E70" s="29">
        <f t="shared" si="5"/>
        <v>1.2E-2</v>
      </c>
    </row>
    <row r="71" spans="1:5" ht="16.5" thickTop="1" thickBot="1" x14ac:dyDescent="0.3">
      <c r="A71" s="76" t="s">
        <v>17</v>
      </c>
      <c r="B71" s="22">
        <f>DWH!J75</f>
        <v>32</v>
      </c>
      <c r="C71" s="22">
        <f>DWH!K75</f>
        <v>23</v>
      </c>
      <c r="D71" s="22">
        <f t="shared" si="4"/>
        <v>9</v>
      </c>
      <c r="E71" s="24">
        <f t="shared" si="5"/>
        <v>0.39100000000000001</v>
      </c>
    </row>
    <row r="72" spans="1:5" ht="15.75" thickTop="1" x14ac:dyDescent="0.25">
      <c r="A72" s="72" t="s">
        <v>19</v>
      </c>
      <c r="B72" s="12">
        <f>DWH!K108</f>
        <v>49</v>
      </c>
      <c r="C72" s="12">
        <f>DWH!L108</f>
        <v>43</v>
      </c>
      <c r="D72" s="14">
        <f t="shared" si="4"/>
        <v>6</v>
      </c>
      <c r="E72" s="23">
        <f t="shared" si="5"/>
        <v>0.14000000000000001</v>
      </c>
    </row>
    <row r="73" spans="1:5" x14ac:dyDescent="0.25">
      <c r="A73" s="72" t="s">
        <v>20</v>
      </c>
      <c r="B73" s="12">
        <f>DWH!K109</f>
        <v>208</v>
      </c>
      <c r="C73" s="12">
        <f>DWH!L109</f>
        <v>213</v>
      </c>
      <c r="D73" s="14">
        <f t="shared" si="4"/>
        <v>-5</v>
      </c>
      <c r="E73" s="23">
        <f t="shared" si="5"/>
        <v>-2.3E-2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3634</v>
      </c>
      <c r="C8" s="14">
        <f>DWH!N5</f>
        <v>3551</v>
      </c>
      <c r="D8" s="14">
        <f>B8-C8</f>
        <v>83</v>
      </c>
      <c r="E8" s="23">
        <f>D8/C8</f>
        <v>2.3E-2</v>
      </c>
      <c r="F8" s="1"/>
      <c r="G8" s="1"/>
    </row>
    <row r="9" spans="1:7" x14ac:dyDescent="0.25">
      <c r="A9" s="10" t="s">
        <v>3</v>
      </c>
      <c r="B9" s="14">
        <f>DWH!M6</f>
        <v>336</v>
      </c>
      <c r="C9" s="14">
        <f>DWH!N6</f>
        <v>353</v>
      </c>
      <c r="D9" s="14">
        <f t="shared" ref="D9:D28" si="0">B9-C9</f>
        <v>-17</v>
      </c>
      <c r="E9" s="23">
        <f t="shared" ref="E9:E28" si="1">D9/C9</f>
        <v>-4.8000000000000001E-2</v>
      </c>
      <c r="F9" s="1"/>
      <c r="G9" s="1"/>
    </row>
    <row r="10" spans="1:7" x14ac:dyDescent="0.25">
      <c r="A10" s="10" t="s">
        <v>129</v>
      </c>
      <c r="B10" s="14">
        <f>DWH!M7</f>
        <v>2310</v>
      </c>
      <c r="C10" s="14">
        <f>DWH!N7</f>
        <v>2264</v>
      </c>
      <c r="D10" s="14">
        <f t="shared" si="0"/>
        <v>46</v>
      </c>
      <c r="E10" s="23">
        <f t="shared" si="1"/>
        <v>0.02</v>
      </c>
      <c r="F10" s="1"/>
      <c r="G10" s="1"/>
    </row>
    <row r="11" spans="1:7" x14ac:dyDescent="0.25">
      <c r="A11" s="10" t="s">
        <v>130</v>
      </c>
      <c r="B11" s="14">
        <f>DWH!M8</f>
        <v>988</v>
      </c>
      <c r="C11" s="14">
        <f>DWH!N8</f>
        <v>934</v>
      </c>
      <c r="D11" s="14">
        <f t="shared" si="0"/>
        <v>54</v>
      </c>
      <c r="E11" s="23">
        <f t="shared" si="1"/>
        <v>5.8000000000000003E-2</v>
      </c>
      <c r="F11" s="1"/>
      <c r="G11" s="1"/>
    </row>
    <row r="12" spans="1:7" x14ac:dyDescent="0.25">
      <c r="A12" s="10" t="s">
        <v>4</v>
      </c>
      <c r="B12" s="14">
        <f>DWH!M9</f>
        <v>1566</v>
      </c>
      <c r="C12" s="14">
        <f>DWH!N9</f>
        <v>1617</v>
      </c>
      <c r="D12" s="14">
        <f t="shared" si="0"/>
        <v>-51</v>
      </c>
      <c r="E12" s="23">
        <f t="shared" si="1"/>
        <v>-3.2000000000000001E-2</v>
      </c>
      <c r="F12" s="1"/>
      <c r="G12" s="1"/>
    </row>
    <row r="13" spans="1:7" x14ac:dyDescent="0.25">
      <c r="A13" s="10" t="s">
        <v>5</v>
      </c>
      <c r="B13" s="14">
        <f>DWH!M10</f>
        <v>1987</v>
      </c>
      <c r="C13" s="14">
        <f>DWH!N10</f>
        <v>1969</v>
      </c>
      <c r="D13" s="14">
        <f t="shared" si="0"/>
        <v>18</v>
      </c>
      <c r="E13" s="23">
        <f t="shared" si="1"/>
        <v>8.9999999999999993E-3</v>
      </c>
      <c r="F13" s="1"/>
      <c r="G13" s="1"/>
    </row>
    <row r="14" spans="1:7" x14ac:dyDescent="0.25">
      <c r="A14" s="10" t="s">
        <v>6</v>
      </c>
      <c r="B14" s="14">
        <f>DWH!M11</f>
        <v>542</v>
      </c>
      <c r="C14" s="14">
        <f>DWH!N11</f>
        <v>491</v>
      </c>
      <c r="D14" s="14">
        <f t="shared" si="0"/>
        <v>51</v>
      </c>
      <c r="E14" s="23">
        <f t="shared" si="1"/>
        <v>0.104</v>
      </c>
      <c r="F14" s="1"/>
      <c r="G14" s="1"/>
    </row>
    <row r="15" spans="1:7" x14ac:dyDescent="0.25">
      <c r="A15" s="10" t="s">
        <v>119</v>
      </c>
      <c r="B15" s="14">
        <f>DWH!M12</f>
        <v>86</v>
      </c>
      <c r="C15" s="14">
        <f>DWH!N12</f>
        <v>74</v>
      </c>
      <c r="D15" s="14">
        <f t="shared" si="0"/>
        <v>12</v>
      </c>
      <c r="E15" s="23">
        <f t="shared" si="1"/>
        <v>0.16200000000000001</v>
      </c>
      <c r="F15" s="1"/>
      <c r="G15" s="1"/>
    </row>
    <row r="16" spans="1:7" x14ac:dyDescent="0.25">
      <c r="A16" s="10" t="s">
        <v>8</v>
      </c>
      <c r="B16" s="14">
        <f>DWH!M13</f>
        <v>1216</v>
      </c>
      <c r="C16" s="14">
        <f>DWH!N13</f>
        <v>1059</v>
      </c>
      <c r="D16" s="14">
        <f t="shared" si="0"/>
        <v>157</v>
      </c>
      <c r="E16" s="23">
        <f t="shared" si="1"/>
        <v>0.14799999999999999</v>
      </c>
      <c r="F16" s="1"/>
      <c r="G16" s="1"/>
    </row>
    <row r="17" spans="1:7" x14ac:dyDescent="0.25">
      <c r="A17" s="10" t="s">
        <v>9</v>
      </c>
      <c r="B17" s="14">
        <f>DWH!M14</f>
        <v>606</v>
      </c>
      <c r="C17" s="14">
        <f>DWH!N14</f>
        <v>454</v>
      </c>
      <c r="D17" s="14">
        <f t="shared" si="0"/>
        <v>152</v>
      </c>
      <c r="E17" s="23">
        <f t="shared" si="1"/>
        <v>0.33500000000000002</v>
      </c>
      <c r="F17" s="1"/>
      <c r="G17" s="1"/>
    </row>
    <row r="18" spans="1:7" x14ac:dyDescent="0.25">
      <c r="A18" s="10" t="s">
        <v>10</v>
      </c>
      <c r="B18" s="14">
        <f>DWH!M15</f>
        <v>2584</v>
      </c>
      <c r="C18" s="14">
        <f>DWH!N15</f>
        <v>2562</v>
      </c>
      <c r="D18" s="14">
        <f t="shared" si="0"/>
        <v>22</v>
      </c>
      <c r="E18" s="23">
        <f t="shared" si="1"/>
        <v>8.9999999999999993E-3</v>
      </c>
      <c r="F18" s="1"/>
      <c r="G18" s="1"/>
    </row>
    <row r="19" spans="1:7" x14ac:dyDescent="0.25">
      <c r="A19" s="10" t="s">
        <v>11</v>
      </c>
      <c r="B19" s="14">
        <f>DWH!M16</f>
        <v>974</v>
      </c>
      <c r="C19" s="14">
        <f>DWH!N16</f>
        <v>893</v>
      </c>
      <c r="D19" s="14">
        <f t="shared" si="0"/>
        <v>81</v>
      </c>
      <c r="E19" s="23">
        <f t="shared" si="1"/>
        <v>9.0999999999999998E-2</v>
      </c>
      <c r="F19" s="1"/>
      <c r="G19" s="1"/>
    </row>
    <row r="20" spans="1:7" x14ac:dyDescent="0.25">
      <c r="A20" s="72" t="s">
        <v>12</v>
      </c>
      <c r="B20" s="11">
        <f>DWH!M62</f>
        <v>746</v>
      </c>
      <c r="C20" s="11">
        <f>DWH!N62</f>
        <v>830</v>
      </c>
      <c r="D20" s="14">
        <f t="shared" si="0"/>
        <v>-84</v>
      </c>
      <c r="E20" s="23">
        <f t="shared" si="1"/>
        <v>-0.10100000000000001</v>
      </c>
      <c r="F20" s="1"/>
      <c r="G20" s="1"/>
    </row>
    <row r="21" spans="1:7" ht="15.75" thickBot="1" x14ac:dyDescent="0.3">
      <c r="A21" s="73" t="s">
        <v>13</v>
      </c>
      <c r="B21" s="17">
        <f>DWH!M63</f>
        <v>831</v>
      </c>
      <c r="C21" s="17">
        <f>DWH!N63</f>
        <v>854</v>
      </c>
      <c r="D21" s="28">
        <f t="shared" si="0"/>
        <v>-23</v>
      </c>
      <c r="E21" s="29">
        <f t="shared" si="1"/>
        <v>-2.7E-2</v>
      </c>
      <c r="F21" s="1"/>
      <c r="G21" s="1"/>
    </row>
    <row r="22" spans="1:7" ht="15.75" thickTop="1" x14ac:dyDescent="0.25">
      <c r="A22" s="71" t="s">
        <v>92</v>
      </c>
      <c r="B22" s="19">
        <f>DWH!L89</f>
        <v>309</v>
      </c>
      <c r="C22" s="19">
        <f>DWH!M89</f>
        <v>261</v>
      </c>
      <c r="D22" s="19">
        <f t="shared" si="0"/>
        <v>48</v>
      </c>
      <c r="E22" s="70">
        <f t="shared" si="1"/>
        <v>0.184</v>
      </c>
      <c r="F22" s="1"/>
      <c r="G22" s="1"/>
    </row>
    <row r="23" spans="1:7" x14ac:dyDescent="0.25">
      <c r="A23" s="72" t="s">
        <v>15</v>
      </c>
      <c r="B23" s="11">
        <f>DWH!L96</f>
        <v>180</v>
      </c>
      <c r="C23" s="11">
        <f>DWH!M96</f>
        <v>121</v>
      </c>
      <c r="D23" s="14">
        <f t="shared" si="0"/>
        <v>59</v>
      </c>
      <c r="E23" s="23">
        <f t="shared" si="1"/>
        <v>0.48799999999999999</v>
      </c>
      <c r="F23" s="1"/>
      <c r="G23" s="1"/>
    </row>
    <row r="24" spans="1:7" ht="15.75" thickBot="1" x14ac:dyDescent="0.3">
      <c r="A24" s="73" t="s">
        <v>16</v>
      </c>
      <c r="B24" s="17">
        <f>DWH!L97</f>
        <v>166</v>
      </c>
      <c r="C24" s="17">
        <f>DWH!M97</f>
        <v>102</v>
      </c>
      <c r="D24" s="28">
        <f t="shared" si="0"/>
        <v>64</v>
      </c>
      <c r="E24" s="29">
        <f t="shared" si="1"/>
        <v>0.627</v>
      </c>
      <c r="F24" s="1"/>
      <c r="G24" s="1"/>
    </row>
    <row r="25" spans="1:7" ht="15.75" thickTop="1" x14ac:dyDescent="0.25">
      <c r="A25" s="71" t="s">
        <v>17</v>
      </c>
      <c r="B25" s="19">
        <f>DWH!L73</f>
        <v>109</v>
      </c>
      <c r="C25" s="19">
        <f>DWH!M73</f>
        <v>86</v>
      </c>
      <c r="D25" s="19">
        <f t="shared" si="0"/>
        <v>23</v>
      </c>
      <c r="E25" s="70">
        <f t="shared" si="1"/>
        <v>0.26700000000000002</v>
      </c>
    </row>
    <row r="26" spans="1:7" ht="15.75" thickBot="1" x14ac:dyDescent="0.3">
      <c r="A26" s="74" t="s">
        <v>18</v>
      </c>
      <c r="B26" s="17">
        <f>DWH!L82</f>
        <v>16</v>
      </c>
      <c r="C26" s="17">
        <f>DWH!M82</f>
        <v>17</v>
      </c>
      <c r="D26" s="28">
        <f t="shared" si="0"/>
        <v>-1</v>
      </c>
      <c r="E26" s="29">
        <f t="shared" si="1"/>
        <v>-5.8999999999999997E-2</v>
      </c>
    </row>
    <row r="27" spans="1:7" ht="15.75" thickTop="1" x14ac:dyDescent="0.25">
      <c r="A27" s="75" t="s">
        <v>19</v>
      </c>
      <c r="B27" s="69">
        <f>DWH!M104</f>
        <v>252</v>
      </c>
      <c r="C27" s="69">
        <f>DWH!N104</f>
        <v>270</v>
      </c>
      <c r="D27" s="19">
        <f t="shared" si="0"/>
        <v>-18</v>
      </c>
      <c r="E27" s="70">
        <f t="shared" si="1"/>
        <v>-6.7000000000000004E-2</v>
      </c>
    </row>
    <row r="28" spans="1:7" x14ac:dyDescent="0.25">
      <c r="A28" s="72" t="s">
        <v>20</v>
      </c>
      <c r="B28" s="20">
        <f>DWH!M105</f>
        <v>1118</v>
      </c>
      <c r="C28" s="20">
        <f>DWH!N105</f>
        <v>1142</v>
      </c>
      <c r="D28" s="14">
        <f t="shared" si="0"/>
        <v>-24</v>
      </c>
      <c r="E28" s="23">
        <f t="shared" si="1"/>
        <v>-2.1000000000000001E-2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1565</v>
      </c>
      <c r="C35" s="14">
        <f>DWH!N17</f>
        <v>1453</v>
      </c>
      <c r="D35" s="14">
        <f>B35-C35</f>
        <v>112</v>
      </c>
      <c r="E35" s="23">
        <f>D35/C35</f>
        <v>7.6999999999999999E-2</v>
      </c>
    </row>
    <row r="36" spans="1:7" x14ac:dyDescent="0.25">
      <c r="A36" s="10" t="s">
        <v>3</v>
      </c>
      <c r="B36" s="14">
        <f>DWH!M18</f>
        <v>139</v>
      </c>
      <c r="C36" s="14">
        <f>DWH!N18</f>
        <v>132</v>
      </c>
      <c r="D36" s="14">
        <f t="shared" ref="D36:D51" si="2">B36-C36</f>
        <v>7</v>
      </c>
      <c r="E36" s="23">
        <f t="shared" ref="E36:E51" si="3">D36/C36</f>
        <v>5.2999999999999999E-2</v>
      </c>
    </row>
    <row r="37" spans="1:7" x14ac:dyDescent="0.25">
      <c r="A37" s="10" t="s">
        <v>129</v>
      </c>
      <c r="B37" s="14">
        <f>DWH!M19</f>
        <v>1043</v>
      </c>
      <c r="C37" s="14">
        <f>DWH!N19</f>
        <v>1006</v>
      </c>
      <c r="D37" s="14">
        <f t="shared" si="2"/>
        <v>37</v>
      </c>
      <c r="E37" s="23">
        <f t="shared" si="3"/>
        <v>3.6999999999999998E-2</v>
      </c>
    </row>
    <row r="38" spans="1:7" x14ac:dyDescent="0.25">
      <c r="A38" s="10" t="s">
        <v>130</v>
      </c>
      <c r="B38" s="14">
        <f>DWH!M20</f>
        <v>383</v>
      </c>
      <c r="C38" s="14">
        <f>DWH!N20</f>
        <v>315</v>
      </c>
      <c r="D38" s="14">
        <f t="shared" si="2"/>
        <v>68</v>
      </c>
      <c r="E38" s="23">
        <f t="shared" si="3"/>
        <v>0.216</v>
      </c>
    </row>
    <row r="39" spans="1:7" x14ac:dyDescent="0.25">
      <c r="A39" s="10" t="s">
        <v>4</v>
      </c>
      <c r="B39" s="14">
        <f>DWH!M21</f>
        <v>600</v>
      </c>
      <c r="C39" s="14">
        <f>DWH!N21</f>
        <v>615</v>
      </c>
      <c r="D39" s="14">
        <f t="shared" si="2"/>
        <v>-15</v>
      </c>
      <c r="E39" s="23">
        <f t="shared" si="3"/>
        <v>-2.4E-2</v>
      </c>
    </row>
    <row r="40" spans="1:7" x14ac:dyDescent="0.25">
      <c r="A40" s="10" t="s">
        <v>48</v>
      </c>
      <c r="B40" s="14">
        <f>DWH!M22</f>
        <v>863</v>
      </c>
      <c r="C40" s="14">
        <f>DWH!N22</f>
        <v>803</v>
      </c>
      <c r="D40" s="14">
        <f t="shared" si="2"/>
        <v>60</v>
      </c>
      <c r="E40" s="23">
        <f t="shared" si="3"/>
        <v>7.4999999999999997E-2</v>
      </c>
    </row>
    <row r="41" spans="1:7" x14ac:dyDescent="0.25">
      <c r="A41" s="10" t="s">
        <v>6</v>
      </c>
      <c r="B41" s="14">
        <f>DWH!M23</f>
        <v>234</v>
      </c>
      <c r="C41" s="14">
        <f>DWH!N23</f>
        <v>200</v>
      </c>
      <c r="D41" s="14">
        <f t="shared" si="2"/>
        <v>34</v>
      </c>
      <c r="E41" s="23">
        <f t="shared" si="3"/>
        <v>0.17</v>
      </c>
    </row>
    <row r="42" spans="1:7" x14ac:dyDescent="0.25">
      <c r="A42" s="10" t="s">
        <v>119</v>
      </c>
      <c r="B42" s="14">
        <f>DWH!M24</f>
        <v>41</v>
      </c>
      <c r="C42" s="14">
        <f>DWH!N24</f>
        <v>32</v>
      </c>
      <c r="D42" s="14">
        <f t="shared" si="2"/>
        <v>9</v>
      </c>
      <c r="E42" s="23">
        <f t="shared" si="3"/>
        <v>0.28100000000000003</v>
      </c>
    </row>
    <row r="43" spans="1:7" x14ac:dyDescent="0.25">
      <c r="A43" s="10" t="s">
        <v>8</v>
      </c>
      <c r="B43" s="14">
        <f>DWH!M25</f>
        <v>473</v>
      </c>
      <c r="C43" s="14">
        <f>DWH!N25</f>
        <v>413</v>
      </c>
      <c r="D43" s="14">
        <f t="shared" si="2"/>
        <v>60</v>
      </c>
      <c r="E43" s="23">
        <f t="shared" si="3"/>
        <v>0.14499999999999999</v>
      </c>
    </row>
    <row r="44" spans="1:7" x14ac:dyDescent="0.25">
      <c r="A44" s="10" t="s">
        <v>9</v>
      </c>
      <c r="B44" s="14">
        <f>DWH!M26</f>
        <v>215</v>
      </c>
      <c r="C44" s="14">
        <f>DWH!N26</f>
        <v>162</v>
      </c>
      <c r="D44" s="14">
        <f t="shared" si="2"/>
        <v>53</v>
      </c>
      <c r="E44" s="23">
        <f t="shared" si="3"/>
        <v>0.32700000000000001</v>
      </c>
    </row>
    <row r="45" spans="1:7" x14ac:dyDescent="0.25">
      <c r="A45" s="10" t="s">
        <v>10</v>
      </c>
      <c r="B45" s="14">
        <f>DWH!M27</f>
        <v>1132</v>
      </c>
      <c r="C45" s="14">
        <f>DWH!N27</f>
        <v>1073</v>
      </c>
      <c r="D45" s="14">
        <f t="shared" si="2"/>
        <v>59</v>
      </c>
      <c r="E45" s="23">
        <f t="shared" si="3"/>
        <v>5.5E-2</v>
      </c>
    </row>
    <row r="46" spans="1:7" x14ac:dyDescent="0.25">
      <c r="A46" s="10" t="s">
        <v>11</v>
      </c>
      <c r="B46" s="14">
        <f>DWH!M28</f>
        <v>366</v>
      </c>
      <c r="C46" s="14">
        <f>DWH!N28</f>
        <v>323</v>
      </c>
      <c r="D46" s="14">
        <f t="shared" si="2"/>
        <v>43</v>
      </c>
      <c r="E46" s="23">
        <f t="shared" si="3"/>
        <v>0.13300000000000001</v>
      </c>
    </row>
    <row r="47" spans="1:7" x14ac:dyDescent="0.25">
      <c r="A47" s="72" t="s">
        <v>12</v>
      </c>
      <c r="B47" s="11">
        <f>DWH!M64</f>
        <v>328</v>
      </c>
      <c r="C47" s="11">
        <f>DWH!N64</f>
        <v>340</v>
      </c>
      <c r="D47" s="14">
        <f t="shared" si="2"/>
        <v>-12</v>
      </c>
      <c r="E47" s="23">
        <f t="shared" si="3"/>
        <v>-3.5000000000000003E-2</v>
      </c>
    </row>
    <row r="48" spans="1:7" ht="15.75" thickBot="1" x14ac:dyDescent="0.3">
      <c r="A48" s="72" t="s">
        <v>13</v>
      </c>
      <c r="B48" s="17">
        <f>DWH!M65</f>
        <v>376</v>
      </c>
      <c r="C48" s="17">
        <f>DWH!N65</f>
        <v>345</v>
      </c>
      <c r="D48" s="28">
        <f t="shared" si="2"/>
        <v>31</v>
      </c>
      <c r="E48" s="29">
        <f t="shared" si="3"/>
        <v>0.09</v>
      </c>
    </row>
    <row r="49" spans="1:7" ht="16.5" thickTop="1" thickBot="1" x14ac:dyDescent="0.3">
      <c r="A49" s="76" t="s">
        <v>17</v>
      </c>
      <c r="B49" s="22">
        <f>DWH!L74</f>
        <v>44</v>
      </c>
      <c r="C49" s="22">
        <f>DWH!M74</f>
        <v>27</v>
      </c>
      <c r="D49" s="22">
        <f t="shared" si="2"/>
        <v>17</v>
      </c>
      <c r="E49" s="24">
        <f t="shared" si="3"/>
        <v>0.63</v>
      </c>
    </row>
    <row r="50" spans="1:7" ht="15.75" thickTop="1" x14ac:dyDescent="0.25">
      <c r="A50" s="72" t="s">
        <v>19</v>
      </c>
      <c r="B50" s="20">
        <f>DWH!M106</f>
        <v>119</v>
      </c>
      <c r="C50" s="20">
        <f>DWH!N106</f>
        <v>103</v>
      </c>
      <c r="D50" s="14">
        <f t="shared" si="2"/>
        <v>16</v>
      </c>
      <c r="E50" s="23">
        <f t="shared" si="3"/>
        <v>0.155</v>
      </c>
    </row>
    <row r="51" spans="1:7" x14ac:dyDescent="0.25">
      <c r="A51" s="72" t="s">
        <v>20</v>
      </c>
      <c r="B51" s="12">
        <f>DWH!M107</f>
        <v>499</v>
      </c>
      <c r="C51" s="12">
        <f>DWH!N107</f>
        <v>449</v>
      </c>
      <c r="D51" s="14">
        <f t="shared" si="2"/>
        <v>50</v>
      </c>
      <c r="E51" s="23">
        <f t="shared" si="3"/>
        <v>0.111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2069</v>
      </c>
      <c r="C57" s="14">
        <f>DWH!N29</f>
        <v>2098</v>
      </c>
      <c r="D57" s="14">
        <f>B57-C57</f>
        <v>-29</v>
      </c>
      <c r="E57" s="23">
        <f>D57/C57</f>
        <v>-1.4E-2</v>
      </c>
    </row>
    <row r="58" spans="1:7" x14ac:dyDescent="0.25">
      <c r="A58" s="10" t="s">
        <v>3</v>
      </c>
      <c r="B58" s="14">
        <f>DWH!M30</f>
        <v>197</v>
      </c>
      <c r="C58" s="14">
        <f>DWH!N30</f>
        <v>221</v>
      </c>
      <c r="D58" s="14">
        <f t="shared" ref="D58:D73" si="4">B58-C58</f>
        <v>-24</v>
      </c>
      <c r="E58" s="23">
        <f t="shared" ref="E58:E73" si="5">D58/C58</f>
        <v>-0.109</v>
      </c>
    </row>
    <row r="59" spans="1:7" x14ac:dyDescent="0.25">
      <c r="A59" s="10" t="s">
        <v>129</v>
      </c>
      <c r="B59" s="14">
        <f>DWH!M31</f>
        <v>1267</v>
      </c>
      <c r="C59" s="14">
        <f>DWH!N31</f>
        <v>1258</v>
      </c>
      <c r="D59" s="14">
        <f t="shared" si="4"/>
        <v>9</v>
      </c>
      <c r="E59" s="23">
        <f t="shared" si="5"/>
        <v>7.0000000000000001E-3</v>
      </c>
    </row>
    <row r="60" spans="1:7" x14ac:dyDescent="0.25">
      <c r="A60" s="10" t="s">
        <v>130</v>
      </c>
      <c r="B60" s="14">
        <f>DWH!M32</f>
        <v>605</v>
      </c>
      <c r="C60" s="14">
        <f>DWH!N32</f>
        <v>619</v>
      </c>
      <c r="D60" s="14">
        <f t="shared" si="4"/>
        <v>-14</v>
      </c>
      <c r="E60" s="23">
        <f t="shared" si="5"/>
        <v>-2.3E-2</v>
      </c>
    </row>
    <row r="61" spans="1:7" x14ac:dyDescent="0.25">
      <c r="A61" s="10" t="s">
        <v>4</v>
      </c>
      <c r="B61" s="14">
        <f>DWH!M33</f>
        <v>966</v>
      </c>
      <c r="C61" s="14">
        <f>DWH!N33</f>
        <v>1002</v>
      </c>
      <c r="D61" s="14">
        <f t="shared" si="4"/>
        <v>-36</v>
      </c>
      <c r="E61" s="23">
        <f t="shared" si="5"/>
        <v>-3.5999999999999997E-2</v>
      </c>
    </row>
    <row r="62" spans="1:7" x14ac:dyDescent="0.25">
      <c r="A62" s="10" t="s">
        <v>5</v>
      </c>
      <c r="B62" s="14">
        <f>DWH!M34</f>
        <v>1124</v>
      </c>
      <c r="C62" s="14">
        <f>DWH!N34</f>
        <v>1166</v>
      </c>
      <c r="D62" s="14">
        <f t="shared" si="4"/>
        <v>-42</v>
      </c>
      <c r="E62" s="23">
        <f t="shared" si="5"/>
        <v>-3.5999999999999997E-2</v>
      </c>
    </row>
    <row r="63" spans="1:7" x14ac:dyDescent="0.25">
      <c r="A63" s="10" t="s">
        <v>6</v>
      </c>
      <c r="B63" s="14">
        <f>DWH!M35</f>
        <v>308</v>
      </c>
      <c r="C63" s="14">
        <f>DWH!N35</f>
        <v>291</v>
      </c>
      <c r="D63" s="14">
        <f t="shared" si="4"/>
        <v>17</v>
      </c>
      <c r="E63" s="23">
        <f t="shared" si="5"/>
        <v>5.8000000000000003E-2</v>
      </c>
    </row>
    <row r="64" spans="1:7" x14ac:dyDescent="0.25">
      <c r="A64" s="10" t="s">
        <v>119</v>
      </c>
      <c r="B64" s="14">
        <f>DWH!M36</f>
        <v>45</v>
      </c>
      <c r="C64" s="14">
        <f>DWH!N36</f>
        <v>42</v>
      </c>
      <c r="D64" s="14">
        <f t="shared" si="4"/>
        <v>3</v>
      </c>
      <c r="E64" s="23">
        <f t="shared" si="5"/>
        <v>7.0999999999999994E-2</v>
      </c>
    </row>
    <row r="65" spans="1:5" x14ac:dyDescent="0.25">
      <c r="A65" s="10" t="s">
        <v>8</v>
      </c>
      <c r="B65" s="14">
        <f>DWH!M37</f>
        <v>743</v>
      </c>
      <c r="C65" s="14">
        <f>DWH!N37</f>
        <v>646</v>
      </c>
      <c r="D65" s="14">
        <f t="shared" si="4"/>
        <v>97</v>
      </c>
      <c r="E65" s="23">
        <f t="shared" si="5"/>
        <v>0.15</v>
      </c>
    </row>
    <row r="66" spans="1:5" x14ac:dyDescent="0.25">
      <c r="A66" s="10" t="s">
        <v>9</v>
      </c>
      <c r="B66" s="14">
        <f>DWH!M38</f>
        <v>391</v>
      </c>
      <c r="C66" s="14">
        <f>DWH!N38</f>
        <v>292</v>
      </c>
      <c r="D66" s="14">
        <f t="shared" si="4"/>
        <v>99</v>
      </c>
      <c r="E66" s="23">
        <f t="shared" si="5"/>
        <v>0.33900000000000002</v>
      </c>
    </row>
    <row r="67" spans="1:5" x14ac:dyDescent="0.25">
      <c r="A67" s="10" t="s">
        <v>10</v>
      </c>
      <c r="B67" s="14">
        <f>DWH!M39</f>
        <v>1452</v>
      </c>
      <c r="C67" s="14">
        <f>DWH!N39</f>
        <v>1489</v>
      </c>
      <c r="D67" s="14">
        <f t="shared" si="4"/>
        <v>-37</v>
      </c>
      <c r="E67" s="23">
        <f t="shared" si="5"/>
        <v>-2.5000000000000001E-2</v>
      </c>
    </row>
    <row r="68" spans="1:5" x14ac:dyDescent="0.25">
      <c r="A68" s="10" t="s">
        <v>11</v>
      </c>
      <c r="B68" s="14">
        <f>DWH!M40</f>
        <v>608</v>
      </c>
      <c r="C68" s="14">
        <f>DWH!N40</f>
        <v>570</v>
      </c>
      <c r="D68" s="14">
        <f t="shared" si="4"/>
        <v>38</v>
      </c>
      <c r="E68" s="23">
        <f t="shared" si="5"/>
        <v>6.7000000000000004E-2</v>
      </c>
    </row>
    <row r="69" spans="1:5" x14ac:dyDescent="0.25">
      <c r="A69" s="72" t="s">
        <v>12</v>
      </c>
      <c r="B69" s="11">
        <f>DWH!M66</f>
        <v>418</v>
      </c>
      <c r="C69" s="11">
        <f>DWH!N66</f>
        <v>490</v>
      </c>
      <c r="D69" s="14">
        <f t="shared" si="4"/>
        <v>-72</v>
      </c>
      <c r="E69" s="23">
        <f t="shared" si="5"/>
        <v>-0.14699999999999999</v>
      </c>
    </row>
    <row r="70" spans="1:5" ht="15.75" thickBot="1" x14ac:dyDescent="0.3">
      <c r="A70" s="72" t="s">
        <v>13</v>
      </c>
      <c r="B70" s="11">
        <f>DWH!M67</f>
        <v>455</v>
      </c>
      <c r="C70" s="11">
        <f>DWH!N67</f>
        <v>509</v>
      </c>
      <c r="D70" s="28">
        <f t="shared" si="4"/>
        <v>-54</v>
      </c>
      <c r="E70" s="29">
        <f t="shared" si="5"/>
        <v>-0.106</v>
      </c>
    </row>
    <row r="71" spans="1:5" ht="16.5" thickTop="1" thickBot="1" x14ac:dyDescent="0.3">
      <c r="A71" s="76" t="s">
        <v>17</v>
      </c>
      <c r="B71" s="22">
        <f>DWH!L75</f>
        <v>65</v>
      </c>
      <c r="C71" s="22">
        <f>DWH!M75</f>
        <v>59</v>
      </c>
      <c r="D71" s="22">
        <f t="shared" si="4"/>
        <v>6</v>
      </c>
      <c r="E71" s="24">
        <f t="shared" si="5"/>
        <v>0.10199999999999999</v>
      </c>
    </row>
    <row r="72" spans="1:5" ht="15.75" thickTop="1" x14ac:dyDescent="0.25">
      <c r="A72" s="72" t="s">
        <v>19</v>
      </c>
      <c r="B72" s="12">
        <f>DWH!M108</f>
        <v>133</v>
      </c>
      <c r="C72" s="12">
        <f>DWH!N108</f>
        <v>167</v>
      </c>
      <c r="D72" s="14">
        <f t="shared" si="4"/>
        <v>-34</v>
      </c>
      <c r="E72" s="23">
        <f t="shared" si="5"/>
        <v>-0.20399999999999999</v>
      </c>
    </row>
    <row r="73" spans="1:5" x14ac:dyDescent="0.25">
      <c r="A73" s="72" t="s">
        <v>20</v>
      </c>
      <c r="B73" s="12">
        <f>DWH!M109</f>
        <v>619</v>
      </c>
      <c r="C73" s="12">
        <f>DWH!N109</f>
        <v>693</v>
      </c>
      <c r="D73" s="14">
        <f t="shared" si="4"/>
        <v>-74</v>
      </c>
      <c r="E73" s="23">
        <f t="shared" si="5"/>
        <v>-0.107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1701</v>
      </c>
      <c r="C8" s="14">
        <f>DWH!P5</f>
        <v>1560</v>
      </c>
      <c r="D8" s="14">
        <f>B8-C8</f>
        <v>141</v>
      </c>
      <c r="E8" s="23">
        <f>D8/C8</f>
        <v>0.09</v>
      </c>
      <c r="F8" s="1"/>
      <c r="G8" s="1"/>
    </row>
    <row r="9" spans="1:7" x14ac:dyDescent="0.25">
      <c r="A9" s="10" t="s">
        <v>3</v>
      </c>
      <c r="B9" s="14">
        <f>DWH!O6</f>
        <v>125</v>
      </c>
      <c r="C9" s="14">
        <f>DWH!P6</f>
        <v>146</v>
      </c>
      <c r="D9" s="14">
        <f t="shared" ref="D9:D28" si="0">B9-C9</f>
        <v>-21</v>
      </c>
      <c r="E9" s="23">
        <f t="shared" ref="E9:E28" si="1">D9/C9</f>
        <v>-0.14399999999999999</v>
      </c>
      <c r="F9" s="1"/>
      <c r="G9" s="1"/>
    </row>
    <row r="10" spans="1:7" x14ac:dyDescent="0.25">
      <c r="A10" s="10" t="s">
        <v>129</v>
      </c>
      <c r="B10" s="14">
        <f>DWH!O7</f>
        <v>1136</v>
      </c>
      <c r="C10" s="14">
        <f>DWH!P7</f>
        <v>996</v>
      </c>
      <c r="D10" s="14">
        <f t="shared" si="0"/>
        <v>140</v>
      </c>
      <c r="E10" s="23">
        <f t="shared" si="1"/>
        <v>0.14099999999999999</v>
      </c>
      <c r="F10" s="1"/>
      <c r="G10" s="1"/>
    </row>
    <row r="11" spans="1:7" x14ac:dyDescent="0.25">
      <c r="A11" s="10" t="s">
        <v>130</v>
      </c>
      <c r="B11" s="14">
        <f>DWH!O8</f>
        <v>440</v>
      </c>
      <c r="C11" s="14">
        <f>DWH!P8</f>
        <v>418</v>
      </c>
      <c r="D11" s="14">
        <f t="shared" si="0"/>
        <v>22</v>
      </c>
      <c r="E11" s="23">
        <f t="shared" si="1"/>
        <v>5.2999999999999999E-2</v>
      </c>
      <c r="F11" s="1"/>
      <c r="G11" s="1"/>
    </row>
    <row r="12" spans="1:7" x14ac:dyDescent="0.25">
      <c r="A12" s="10" t="s">
        <v>4</v>
      </c>
      <c r="B12" s="14">
        <f>DWH!O9</f>
        <v>580</v>
      </c>
      <c r="C12" s="14">
        <f>DWH!P9</f>
        <v>541</v>
      </c>
      <c r="D12" s="14">
        <f t="shared" si="0"/>
        <v>39</v>
      </c>
      <c r="E12" s="23">
        <f t="shared" si="1"/>
        <v>7.1999999999999995E-2</v>
      </c>
      <c r="F12" s="1"/>
      <c r="G12" s="1"/>
    </row>
    <row r="13" spans="1:7" x14ac:dyDescent="0.25">
      <c r="A13" s="10" t="s">
        <v>5</v>
      </c>
      <c r="B13" s="14">
        <f>DWH!O10</f>
        <v>771</v>
      </c>
      <c r="C13" s="14">
        <f>DWH!P10</f>
        <v>715</v>
      </c>
      <c r="D13" s="14">
        <f t="shared" si="0"/>
        <v>56</v>
      </c>
      <c r="E13" s="23">
        <f t="shared" si="1"/>
        <v>7.8E-2</v>
      </c>
      <c r="F13" s="1"/>
      <c r="G13" s="1"/>
    </row>
    <row r="14" spans="1:7" x14ac:dyDescent="0.25">
      <c r="A14" s="10" t="s">
        <v>6</v>
      </c>
      <c r="B14" s="14">
        <f>DWH!O11</f>
        <v>247</v>
      </c>
      <c r="C14" s="14">
        <f>DWH!P11</f>
        <v>212</v>
      </c>
      <c r="D14" s="14">
        <f t="shared" si="0"/>
        <v>35</v>
      </c>
      <c r="E14" s="23">
        <f t="shared" si="1"/>
        <v>0.16500000000000001</v>
      </c>
      <c r="F14" s="1"/>
      <c r="G14" s="1"/>
    </row>
    <row r="15" spans="1:7" x14ac:dyDescent="0.25">
      <c r="A15" s="10" t="s">
        <v>119</v>
      </c>
      <c r="B15" s="14">
        <f>DWH!O12</f>
        <v>30</v>
      </c>
      <c r="C15" s="14">
        <f>DWH!P12</f>
        <v>15</v>
      </c>
      <c r="D15" s="14">
        <f t="shared" si="0"/>
        <v>15</v>
      </c>
      <c r="E15" s="23">
        <f t="shared" si="1"/>
        <v>1</v>
      </c>
      <c r="F15" s="1"/>
      <c r="G15" s="1"/>
    </row>
    <row r="16" spans="1:7" x14ac:dyDescent="0.25">
      <c r="A16" s="10" t="s">
        <v>8</v>
      </c>
      <c r="B16" s="14">
        <f>DWH!O13</f>
        <v>618</v>
      </c>
      <c r="C16" s="14">
        <f>DWH!P13</f>
        <v>471</v>
      </c>
      <c r="D16" s="14">
        <f t="shared" si="0"/>
        <v>147</v>
      </c>
      <c r="E16" s="23">
        <f t="shared" si="1"/>
        <v>0.312</v>
      </c>
      <c r="F16" s="1"/>
      <c r="G16" s="1"/>
    </row>
    <row r="17" spans="1:7" x14ac:dyDescent="0.25">
      <c r="A17" s="10" t="s">
        <v>9</v>
      </c>
      <c r="B17" s="14">
        <f>DWH!O14</f>
        <v>320</v>
      </c>
      <c r="C17" s="14">
        <f>DWH!P14</f>
        <v>234</v>
      </c>
      <c r="D17" s="14">
        <f t="shared" si="0"/>
        <v>86</v>
      </c>
      <c r="E17" s="23">
        <f t="shared" si="1"/>
        <v>0.36799999999999999</v>
      </c>
      <c r="F17" s="1"/>
      <c r="G17" s="1"/>
    </row>
    <row r="18" spans="1:7" x14ac:dyDescent="0.25">
      <c r="A18" s="10" t="s">
        <v>10</v>
      </c>
      <c r="B18" s="14">
        <f>DWH!O15</f>
        <v>1009</v>
      </c>
      <c r="C18" s="14">
        <f>DWH!P15</f>
        <v>923</v>
      </c>
      <c r="D18" s="14">
        <f t="shared" si="0"/>
        <v>86</v>
      </c>
      <c r="E18" s="23">
        <f t="shared" si="1"/>
        <v>9.2999999999999999E-2</v>
      </c>
      <c r="F18" s="1"/>
      <c r="G18" s="1"/>
    </row>
    <row r="19" spans="1:7" x14ac:dyDescent="0.25">
      <c r="A19" s="10" t="s">
        <v>11</v>
      </c>
      <c r="B19" s="14">
        <f>DWH!O16</f>
        <v>422</v>
      </c>
      <c r="C19" s="14">
        <f>DWH!P16</f>
        <v>364</v>
      </c>
      <c r="D19" s="14">
        <f t="shared" si="0"/>
        <v>58</v>
      </c>
      <c r="E19" s="23">
        <f t="shared" si="1"/>
        <v>0.159</v>
      </c>
      <c r="F19" s="1"/>
      <c r="G19" s="1"/>
    </row>
    <row r="20" spans="1:7" x14ac:dyDescent="0.25">
      <c r="A20" s="72" t="s">
        <v>12</v>
      </c>
      <c r="B20" s="11">
        <f>DWH!O62</f>
        <v>321</v>
      </c>
      <c r="C20" s="11">
        <f>DWH!P62</f>
        <v>347</v>
      </c>
      <c r="D20" s="14">
        <f t="shared" si="0"/>
        <v>-26</v>
      </c>
      <c r="E20" s="23">
        <f t="shared" si="1"/>
        <v>-7.4999999999999997E-2</v>
      </c>
      <c r="F20" s="1"/>
      <c r="G20" s="1"/>
    </row>
    <row r="21" spans="1:7" ht="15.75" thickBot="1" x14ac:dyDescent="0.3">
      <c r="A21" s="73" t="s">
        <v>13</v>
      </c>
      <c r="B21" s="17">
        <f>DWH!O63</f>
        <v>374</v>
      </c>
      <c r="C21" s="17">
        <f>DWH!P63</f>
        <v>375</v>
      </c>
      <c r="D21" s="28">
        <f t="shared" si="0"/>
        <v>-1</v>
      </c>
      <c r="E21" s="29">
        <f t="shared" si="1"/>
        <v>-3.0000000000000001E-3</v>
      </c>
      <c r="F21" s="1"/>
      <c r="G21" s="1"/>
    </row>
    <row r="22" spans="1:7" ht="15.75" thickTop="1" x14ac:dyDescent="0.25">
      <c r="A22" s="71" t="s">
        <v>92</v>
      </c>
      <c r="B22" s="19">
        <f>DWH!N89</f>
        <v>299</v>
      </c>
      <c r="C22" s="19">
        <f>DWH!O89</f>
        <v>289</v>
      </c>
      <c r="D22" s="19">
        <f t="shared" si="0"/>
        <v>10</v>
      </c>
      <c r="E22" s="70">
        <f t="shared" si="1"/>
        <v>3.5000000000000003E-2</v>
      </c>
      <c r="F22" s="1"/>
      <c r="G22" s="1"/>
    </row>
    <row r="23" spans="1:7" x14ac:dyDescent="0.25">
      <c r="A23" s="72" t="s">
        <v>15</v>
      </c>
      <c r="B23" s="11">
        <f>DWH!N96</f>
        <v>166</v>
      </c>
      <c r="C23" s="11">
        <f>DWH!O96</f>
        <v>133</v>
      </c>
      <c r="D23" s="14">
        <f t="shared" si="0"/>
        <v>33</v>
      </c>
      <c r="E23" s="23">
        <f t="shared" si="1"/>
        <v>0.248</v>
      </c>
      <c r="F23" s="1"/>
      <c r="G23" s="1"/>
    </row>
    <row r="24" spans="1:7" ht="15.75" thickBot="1" x14ac:dyDescent="0.3">
      <c r="A24" s="73" t="s">
        <v>16</v>
      </c>
      <c r="B24" s="17">
        <f>DWH!N97</f>
        <v>185</v>
      </c>
      <c r="C24" s="17">
        <f>DWH!O97</f>
        <v>182</v>
      </c>
      <c r="D24" s="28">
        <f t="shared" si="0"/>
        <v>3</v>
      </c>
      <c r="E24" s="29">
        <f t="shared" si="1"/>
        <v>1.6E-2</v>
      </c>
      <c r="F24" s="1"/>
      <c r="G24" s="1"/>
    </row>
    <row r="25" spans="1:7" ht="15.75" thickTop="1" x14ac:dyDescent="0.25">
      <c r="A25" s="71" t="s">
        <v>17</v>
      </c>
      <c r="B25" s="19">
        <f>DWH!N73</f>
        <v>38</v>
      </c>
      <c r="C25" s="19">
        <f>DWH!O73</f>
        <v>28</v>
      </c>
      <c r="D25" s="19">
        <f t="shared" si="0"/>
        <v>10</v>
      </c>
      <c r="E25" s="70">
        <f t="shared" si="1"/>
        <v>0.35699999999999998</v>
      </c>
    </row>
    <row r="26" spans="1:7" ht="15.75" thickBot="1" x14ac:dyDescent="0.3">
      <c r="A26" s="74" t="s">
        <v>18</v>
      </c>
      <c r="B26" s="17">
        <f>DWH!N82</f>
        <v>17</v>
      </c>
      <c r="C26" s="17">
        <f>DWH!O82</f>
        <v>20</v>
      </c>
      <c r="D26" s="28">
        <f t="shared" si="0"/>
        <v>-3</v>
      </c>
      <c r="E26" s="29">
        <f t="shared" si="1"/>
        <v>-0.15</v>
      </c>
    </row>
    <row r="27" spans="1:7" ht="15.75" thickTop="1" x14ac:dyDescent="0.25">
      <c r="A27" s="75" t="s">
        <v>19</v>
      </c>
      <c r="B27" s="69">
        <f>DWH!O104</f>
        <v>97</v>
      </c>
      <c r="C27" s="69">
        <f>DWH!P104</f>
        <v>97</v>
      </c>
      <c r="D27" s="19">
        <f t="shared" si="0"/>
        <v>0</v>
      </c>
      <c r="E27" s="70">
        <f t="shared" si="1"/>
        <v>0</v>
      </c>
    </row>
    <row r="28" spans="1:7" x14ac:dyDescent="0.25">
      <c r="A28" s="72" t="s">
        <v>20</v>
      </c>
      <c r="B28" s="20">
        <f>DWH!O105</f>
        <v>397</v>
      </c>
      <c r="C28" s="20">
        <f>DWH!P105</f>
        <v>399</v>
      </c>
      <c r="D28" s="14">
        <f t="shared" si="0"/>
        <v>-2</v>
      </c>
      <c r="E28" s="23">
        <f t="shared" si="1"/>
        <v>-5.0000000000000001E-3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722</v>
      </c>
      <c r="C35" s="14">
        <f>DWH!P17</f>
        <v>645</v>
      </c>
      <c r="D35" s="14">
        <f>B35-C35</f>
        <v>77</v>
      </c>
      <c r="E35" s="23">
        <f>D35/C35</f>
        <v>0.11899999999999999</v>
      </c>
    </row>
    <row r="36" spans="1:7" x14ac:dyDescent="0.25">
      <c r="A36" s="10" t="s">
        <v>3</v>
      </c>
      <c r="B36" s="14">
        <f>DWH!O18</f>
        <v>51</v>
      </c>
      <c r="C36" s="14">
        <f>DWH!P18</f>
        <v>61</v>
      </c>
      <c r="D36" s="14">
        <f t="shared" ref="D36:D51" si="2">B36-C36</f>
        <v>-10</v>
      </c>
      <c r="E36" s="23">
        <f t="shared" ref="E36:E51" si="3">D36/C36</f>
        <v>-0.16400000000000001</v>
      </c>
    </row>
    <row r="37" spans="1:7" x14ac:dyDescent="0.25">
      <c r="A37" s="10" t="s">
        <v>129</v>
      </c>
      <c r="B37" s="14">
        <f>DWH!O19</f>
        <v>505</v>
      </c>
      <c r="C37" s="14">
        <f>DWH!P19</f>
        <v>435</v>
      </c>
      <c r="D37" s="14">
        <f t="shared" si="2"/>
        <v>70</v>
      </c>
      <c r="E37" s="23">
        <f t="shared" si="3"/>
        <v>0.161</v>
      </c>
    </row>
    <row r="38" spans="1:7" x14ac:dyDescent="0.25">
      <c r="A38" s="10" t="s">
        <v>130</v>
      </c>
      <c r="B38" s="14">
        <f>DWH!O20</f>
        <v>166</v>
      </c>
      <c r="C38" s="14">
        <f>DWH!P20</f>
        <v>149</v>
      </c>
      <c r="D38" s="14">
        <f t="shared" si="2"/>
        <v>17</v>
      </c>
      <c r="E38" s="23">
        <f t="shared" si="3"/>
        <v>0.114</v>
      </c>
    </row>
    <row r="39" spans="1:7" x14ac:dyDescent="0.25">
      <c r="A39" s="10" t="s">
        <v>4</v>
      </c>
      <c r="B39" s="14">
        <f>DWH!O21</f>
        <v>233</v>
      </c>
      <c r="C39" s="14">
        <f>DWH!P21</f>
        <v>204</v>
      </c>
      <c r="D39" s="14">
        <f t="shared" si="2"/>
        <v>29</v>
      </c>
      <c r="E39" s="23">
        <f t="shared" si="3"/>
        <v>0.14199999999999999</v>
      </c>
    </row>
    <row r="40" spans="1:7" x14ac:dyDescent="0.25">
      <c r="A40" s="10" t="s">
        <v>48</v>
      </c>
      <c r="B40" s="14">
        <f>DWH!O22</f>
        <v>376</v>
      </c>
      <c r="C40" s="14">
        <f>DWH!P22</f>
        <v>333</v>
      </c>
      <c r="D40" s="14">
        <f t="shared" si="2"/>
        <v>43</v>
      </c>
      <c r="E40" s="23">
        <f t="shared" si="3"/>
        <v>0.129</v>
      </c>
    </row>
    <row r="41" spans="1:7" x14ac:dyDescent="0.25">
      <c r="A41" s="10" t="s">
        <v>6</v>
      </c>
      <c r="B41" s="14">
        <f>DWH!O23</f>
        <v>102</v>
      </c>
      <c r="C41" s="14">
        <f>DWH!P23</f>
        <v>74</v>
      </c>
      <c r="D41" s="14">
        <f t="shared" si="2"/>
        <v>28</v>
      </c>
      <c r="E41" s="23">
        <f t="shared" si="3"/>
        <v>0.378</v>
      </c>
    </row>
    <row r="42" spans="1:7" x14ac:dyDescent="0.25">
      <c r="A42" s="10" t="s">
        <v>119</v>
      </c>
      <c r="B42" s="14">
        <f>DWH!O24</f>
        <v>12</v>
      </c>
      <c r="C42" s="14">
        <f>DWH!P24</f>
        <v>8</v>
      </c>
      <c r="D42" s="14">
        <f t="shared" si="2"/>
        <v>4</v>
      </c>
      <c r="E42" s="23">
        <f t="shared" si="3"/>
        <v>0.5</v>
      </c>
    </row>
    <row r="43" spans="1:7" x14ac:dyDescent="0.25">
      <c r="A43" s="10" t="s">
        <v>8</v>
      </c>
      <c r="B43" s="14">
        <f>DWH!O25</f>
        <v>236</v>
      </c>
      <c r="C43" s="14">
        <f>DWH!P25</f>
        <v>165</v>
      </c>
      <c r="D43" s="14">
        <f t="shared" si="2"/>
        <v>71</v>
      </c>
      <c r="E43" s="23">
        <f t="shared" si="3"/>
        <v>0.43</v>
      </c>
    </row>
    <row r="44" spans="1:7" x14ac:dyDescent="0.25">
      <c r="A44" s="10" t="s">
        <v>9</v>
      </c>
      <c r="B44" s="14">
        <f>DWH!O26</f>
        <v>116</v>
      </c>
      <c r="C44" s="14">
        <f>DWH!P26</f>
        <v>69</v>
      </c>
      <c r="D44" s="14">
        <f t="shared" si="2"/>
        <v>47</v>
      </c>
      <c r="E44" s="23">
        <f t="shared" si="3"/>
        <v>0.68100000000000005</v>
      </c>
    </row>
    <row r="45" spans="1:7" x14ac:dyDescent="0.25">
      <c r="A45" s="10" t="s">
        <v>10</v>
      </c>
      <c r="B45" s="14">
        <f>DWH!O27</f>
        <v>472</v>
      </c>
      <c r="C45" s="14">
        <f>DWH!P27</f>
        <v>414</v>
      </c>
      <c r="D45" s="14">
        <f t="shared" si="2"/>
        <v>58</v>
      </c>
      <c r="E45" s="23">
        <f t="shared" si="3"/>
        <v>0.14000000000000001</v>
      </c>
    </row>
    <row r="46" spans="1:7" x14ac:dyDescent="0.25">
      <c r="A46" s="10" t="s">
        <v>11</v>
      </c>
      <c r="B46" s="14">
        <f>DWH!O28</f>
        <v>150</v>
      </c>
      <c r="C46" s="14">
        <f>DWH!P28</f>
        <v>122</v>
      </c>
      <c r="D46" s="14">
        <f t="shared" si="2"/>
        <v>28</v>
      </c>
      <c r="E46" s="23">
        <f t="shared" si="3"/>
        <v>0.23</v>
      </c>
    </row>
    <row r="47" spans="1:7" x14ac:dyDescent="0.25">
      <c r="A47" s="72" t="s">
        <v>12</v>
      </c>
      <c r="B47" s="11">
        <f>DWH!O64</f>
        <v>150</v>
      </c>
      <c r="C47" s="11">
        <f>DWH!P64</f>
        <v>156</v>
      </c>
      <c r="D47" s="14">
        <f t="shared" si="2"/>
        <v>-6</v>
      </c>
      <c r="E47" s="23">
        <f t="shared" si="3"/>
        <v>-3.7999999999999999E-2</v>
      </c>
    </row>
    <row r="48" spans="1:7" ht="15.75" thickBot="1" x14ac:dyDescent="0.3">
      <c r="A48" s="72" t="s">
        <v>13</v>
      </c>
      <c r="B48" s="17">
        <f>DWH!O65</f>
        <v>174</v>
      </c>
      <c r="C48" s="17">
        <f>DWH!P65</f>
        <v>174</v>
      </c>
      <c r="D48" s="28">
        <f t="shared" si="2"/>
        <v>0</v>
      </c>
      <c r="E48" s="29">
        <f t="shared" si="3"/>
        <v>0</v>
      </c>
    </row>
    <row r="49" spans="1:7" ht="16.5" thickTop="1" thickBot="1" x14ac:dyDescent="0.3">
      <c r="A49" s="76" t="s">
        <v>17</v>
      </c>
      <c r="B49" s="22">
        <f>DWH!N74</f>
        <v>13</v>
      </c>
      <c r="C49" s="22">
        <f>DWH!O74</f>
        <v>19</v>
      </c>
      <c r="D49" s="22">
        <f t="shared" si="2"/>
        <v>-6</v>
      </c>
      <c r="E49" s="24">
        <f t="shared" si="3"/>
        <v>-0.316</v>
      </c>
    </row>
    <row r="50" spans="1:7" ht="15.75" thickTop="1" x14ac:dyDescent="0.25">
      <c r="A50" s="72" t="s">
        <v>19</v>
      </c>
      <c r="B50" s="20">
        <f>DWH!O106</f>
        <v>58</v>
      </c>
      <c r="C50" s="20">
        <f>DWH!P106</f>
        <v>45</v>
      </c>
      <c r="D50" s="14">
        <f t="shared" si="2"/>
        <v>13</v>
      </c>
      <c r="E50" s="23">
        <f t="shared" si="3"/>
        <v>0.28899999999999998</v>
      </c>
    </row>
    <row r="51" spans="1:7" x14ac:dyDescent="0.25">
      <c r="A51" s="72" t="s">
        <v>20</v>
      </c>
      <c r="B51" s="12">
        <f>DWH!O107</f>
        <v>205</v>
      </c>
      <c r="C51" s="12">
        <f>DWH!P107</f>
        <v>182</v>
      </c>
      <c r="D51" s="14">
        <f t="shared" si="2"/>
        <v>23</v>
      </c>
      <c r="E51" s="23">
        <f t="shared" si="3"/>
        <v>0.126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979</v>
      </c>
      <c r="C57" s="14">
        <f>DWH!P29</f>
        <v>915</v>
      </c>
      <c r="D57" s="14">
        <f>B57-C57</f>
        <v>64</v>
      </c>
      <c r="E57" s="23">
        <f>D57/C57</f>
        <v>7.0000000000000007E-2</v>
      </c>
    </row>
    <row r="58" spans="1:7" x14ac:dyDescent="0.25">
      <c r="A58" s="10" t="s">
        <v>3</v>
      </c>
      <c r="B58" s="14">
        <f>DWH!O30</f>
        <v>74</v>
      </c>
      <c r="C58" s="14">
        <f>DWH!P30</f>
        <v>85</v>
      </c>
      <c r="D58" s="14">
        <f t="shared" ref="D58:D73" si="4">B58-C58</f>
        <v>-11</v>
      </c>
      <c r="E58" s="23">
        <f t="shared" ref="E58:E73" si="5">D58/C58</f>
        <v>-0.129</v>
      </c>
    </row>
    <row r="59" spans="1:7" x14ac:dyDescent="0.25">
      <c r="A59" s="10" t="s">
        <v>129</v>
      </c>
      <c r="B59" s="14">
        <f>DWH!O31</f>
        <v>631</v>
      </c>
      <c r="C59" s="14">
        <f>DWH!P31</f>
        <v>561</v>
      </c>
      <c r="D59" s="14">
        <f t="shared" si="4"/>
        <v>70</v>
      </c>
      <c r="E59" s="23">
        <f t="shared" si="5"/>
        <v>0.125</v>
      </c>
    </row>
    <row r="60" spans="1:7" x14ac:dyDescent="0.25">
      <c r="A60" s="10" t="s">
        <v>130</v>
      </c>
      <c r="B60" s="14">
        <f>DWH!O32</f>
        <v>274</v>
      </c>
      <c r="C60" s="14">
        <f>DWH!P32</f>
        <v>269</v>
      </c>
      <c r="D60" s="14">
        <f t="shared" si="4"/>
        <v>5</v>
      </c>
      <c r="E60" s="23">
        <f t="shared" si="5"/>
        <v>1.9E-2</v>
      </c>
    </row>
    <row r="61" spans="1:7" x14ac:dyDescent="0.25">
      <c r="A61" s="10" t="s">
        <v>4</v>
      </c>
      <c r="B61" s="14">
        <f>DWH!O33</f>
        <v>347</v>
      </c>
      <c r="C61" s="14">
        <f>DWH!P33</f>
        <v>337</v>
      </c>
      <c r="D61" s="14">
        <f t="shared" si="4"/>
        <v>10</v>
      </c>
      <c r="E61" s="23">
        <f t="shared" si="5"/>
        <v>0.03</v>
      </c>
    </row>
    <row r="62" spans="1:7" x14ac:dyDescent="0.25">
      <c r="A62" s="10" t="s">
        <v>5</v>
      </c>
      <c r="B62" s="14">
        <f>DWH!O34</f>
        <v>395</v>
      </c>
      <c r="C62" s="14">
        <f>DWH!P34</f>
        <v>382</v>
      </c>
      <c r="D62" s="14">
        <f t="shared" si="4"/>
        <v>13</v>
      </c>
      <c r="E62" s="23">
        <f t="shared" si="5"/>
        <v>3.4000000000000002E-2</v>
      </c>
    </row>
    <row r="63" spans="1:7" x14ac:dyDescent="0.25">
      <c r="A63" s="10" t="s">
        <v>6</v>
      </c>
      <c r="B63" s="14">
        <f>DWH!O35</f>
        <v>145</v>
      </c>
      <c r="C63" s="14">
        <f>DWH!P35</f>
        <v>138</v>
      </c>
      <c r="D63" s="14">
        <f t="shared" si="4"/>
        <v>7</v>
      </c>
      <c r="E63" s="23">
        <f t="shared" si="5"/>
        <v>5.0999999999999997E-2</v>
      </c>
    </row>
    <row r="64" spans="1:7" x14ac:dyDescent="0.25">
      <c r="A64" s="10" t="s">
        <v>119</v>
      </c>
      <c r="B64" s="14">
        <f>DWH!O36</f>
        <v>18</v>
      </c>
      <c r="C64" s="14">
        <f>DWH!P36</f>
        <v>7</v>
      </c>
      <c r="D64" s="14">
        <f t="shared" si="4"/>
        <v>11</v>
      </c>
      <c r="E64" s="23">
        <f t="shared" si="5"/>
        <v>1.571</v>
      </c>
    </row>
    <row r="65" spans="1:5" x14ac:dyDescent="0.25">
      <c r="A65" s="10" t="s">
        <v>8</v>
      </c>
      <c r="B65" s="14">
        <f>DWH!O37</f>
        <v>382</v>
      </c>
      <c r="C65" s="14">
        <f>DWH!P37</f>
        <v>306</v>
      </c>
      <c r="D65" s="14">
        <f t="shared" si="4"/>
        <v>76</v>
      </c>
      <c r="E65" s="23">
        <f t="shared" si="5"/>
        <v>0.248</v>
      </c>
    </row>
    <row r="66" spans="1:5" x14ac:dyDescent="0.25">
      <c r="A66" s="10" t="s">
        <v>9</v>
      </c>
      <c r="B66" s="14">
        <f>DWH!O38</f>
        <v>204</v>
      </c>
      <c r="C66" s="14">
        <f>DWH!P38</f>
        <v>165</v>
      </c>
      <c r="D66" s="14">
        <f t="shared" si="4"/>
        <v>39</v>
      </c>
      <c r="E66" s="23">
        <f t="shared" si="5"/>
        <v>0.23599999999999999</v>
      </c>
    </row>
    <row r="67" spans="1:5" x14ac:dyDescent="0.25">
      <c r="A67" s="10" t="s">
        <v>10</v>
      </c>
      <c r="B67" s="14">
        <f>DWH!O39</f>
        <v>537</v>
      </c>
      <c r="C67" s="14">
        <f>DWH!P39</f>
        <v>509</v>
      </c>
      <c r="D67" s="14">
        <f t="shared" si="4"/>
        <v>28</v>
      </c>
      <c r="E67" s="23">
        <f t="shared" si="5"/>
        <v>5.5E-2</v>
      </c>
    </row>
    <row r="68" spans="1:5" x14ac:dyDescent="0.25">
      <c r="A68" s="10" t="s">
        <v>11</v>
      </c>
      <c r="B68" s="14">
        <f>DWH!O40</f>
        <v>272</v>
      </c>
      <c r="C68" s="14">
        <f>DWH!P40</f>
        <v>242</v>
      </c>
      <c r="D68" s="14">
        <f t="shared" si="4"/>
        <v>30</v>
      </c>
      <c r="E68" s="23">
        <f t="shared" si="5"/>
        <v>0.124</v>
      </c>
    </row>
    <row r="69" spans="1:5" x14ac:dyDescent="0.25">
      <c r="A69" s="72" t="s">
        <v>12</v>
      </c>
      <c r="B69" s="11">
        <f>DWH!O66</f>
        <v>171</v>
      </c>
      <c r="C69" s="11">
        <f>DWH!P66</f>
        <v>191</v>
      </c>
      <c r="D69" s="14">
        <f t="shared" si="4"/>
        <v>-20</v>
      </c>
      <c r="E69" s="23">
        <f t="shared" si="5"/>
        <v>-0.105</v>
      </c>
    </row>
    <row r="70" spans="1:5" ht="15.75" thickBot="1" x14ac:dyDescent="0.3">
      <c r="A70" s="72" t="s">
        <v>13</v>
      </c>
      <c r="B70" s="11">
        <f>DWH!O67</f>
        <v>200</v>
      </c>
      <c r="C70" s="11">
        <f>DWH!P67</f>
        <v>201</v>
      </c>
      <c r="D70" s="28">
        <f t="shared" si="4"/>
        <v>-1</v>
      </c>
      <c r="E70" s="29">
        <f t="shared" si="5"/>
        <v>-5.0000000000000001E-3</v>
      </c>
    </row>
    <row r="71" spans="1:5" ht="16.5" thickTop="1" thickBot="1" x14ac:dyDescent="0.3">
      <c r="A71" s="76" t="s">
        <v>17</v>
      </c>
      <c r="B71" s="22">
        <f>DWH!N75</f>
        <v>25</v>
      </c>
      <c r="C71" s="22">
        <f>DWH!O75</f>
        <v>9</v>
      </c>
      <c r="D71" s="22">
        <f t="shared" si="4"/>
        <v>16</v>
      </c>
      <c r="E71" s="24">
        <f t="shared" si="5"/>
        <v>1.778</v>
      </c>
    </row>
    <row r="72" spans="1:5" ht="15.75" thickTop="1" x14ac:dyDescent="0.25">
      <c r="A72" s="72" t="s">
        <v>19</v>
      </c>
      <c r="B72" s="12">
        <f>DWH!O108</f>
        <v>39</v>
      </c>
      <c r="C72" s="12">
        <f>DWH!P108</f>
        <v>52</v>
      </c>
      <c r="D72" s="14">
        <f t="shared" si="4"/>
        <v>-13</v>
      </c>
      <c r="E72" s="23">
        <f t="shared" si="5"/>
        <v>-0.25</v>
      </c>
    </row>
    <row r="73" spans="1:5" x14ac:dyDescent="0.25">
      <c r="A73" s="72" t="s">
        <v>20</v>
      </c>
      <c r="B73" s="12">
        <f>DWH!O109</f>
        <v>192</v>
      </c>
      <c r="C73" s="12">
        <f>DWH!P109</f>
        <v>217</v>
      </c>
      <c r="D73" s="14">
        <f t="shared" si="4"/>
        <v>-25</v>
      </c>
      <c r="E73" s="23">
        <f t="shared" si="5"/>
        <v>-0.115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1250</v>
      </c>
      <c r="C8" s="14">
        <f>DWH!R5</f>
        <v>1189</v>
      </c>
      <c r="D8" s="14">
        <f>B8-C8</f>
        <v>61</v>
      </c>
      <c r="E8" s="23">
        <f>D8/C8</f>
        <v>5.0999999999999997E-2</v>
      </c>
      <c r="F8" s="1"/>
      <c r="G8" s="1"/>
    </row>
    <row r="9" spans="1:7" x14ac:dyDescent="0.25">
      <c r="A9" s="10" t="s">
        <v>3</v>
      </c>
      <c r="B9" s="14">
        <f>DWH!Q6</f>
        <v>104</v>
      </c>
      <c r="C9" s="14">
        <f>DWH!R6</f>
        <v>95</v>
      </c>
      <c r="D9" s="14">
        <f t="shared" ref="D9:D28" si="0">B9-C9</f>
        <v>9</v>
      </c>
      <c r="E9" s="23">
        <f t="shared" ref="E9:E28" si="1">D9/C9</f>
        <v>9.5000000000000001E-2</v>
      </c>
      <c r="F9" s="1"/>
      <c r="G9" s="1"/>
    </row>
    <row r="10" spans="1:7" x14ac:dyDescent="0.25">
      <c r="A10" s="10" t="s">
        <v>129</v>
      </c>
      <c r="B10" s="14">
        <f>DWH!Q7</f>
        <v>810</v>
      </c>
      <c r="C10" s="14">
        <f>DWH!R7</f>
        <v>793</v>
      </c>
      <c r="D10" s="14">
        <f t="shared" si="0"/>
        <v>17</v>
      </c>
      <c r="E10" s="23">
        <f t="shared" si="1"/>
        <v>2.1000000000000001E-2</v>
      </c>
      <c r="F10" s="1"/>
      <c r="G10" s="1"/>
    </row>
    <row r="11" spans="1:7" x14ac:dyDescent="0.25">
      <c r="A11" s="10" t="s">
        <v>130</v>
      </c>
      <c r="B11" s="14">
        <f>DWH!Q8</f>
        <v>336</v>
      </c>
      <c r="C11" s="14">
        <f>DWH!R8</f>
        <v>301</v>
      </c>
      <c r="D11" s="14">
        <f t="shared" si="0"/>
        <v>35</v>
      </c>
      <c r="E11" s="23">
        <f t="shared" si="1"/>
        <v>0.11600000000000001</v>
      </c>
      <c r="F11" s="1"/>
      <c r="G11" s="1"/>
    </row>
    <row r="12" spans="1:7" x14ac:dyDescent="0.25">
      <c r="A12" s="10" t="s">
        <v>4</v>
      </c>
      <c r="B12" s="14">
        <f>DWH!Q9</f>
        <v>278</v>
      </c>
      <c r="C12" s="14">
        <f>DWH!R9</f>
        <v>278</v>
      </c>
      <c r="D12" s="14">
        <f t="shared" si="0"/>
        <v>0</v>
      </c>
      <c r="E12" s="23">
        <f t="shared" si="1"/>
        <v>0</v>
      </c>
      <c r="F12" s="1"/>
      <c r="G12" s="1"/>
    </row>
    <row r="13" spans="1:7" x14ac:dyDescent="0.25">
      <c r="A13" s="10" t="s">
        <v>5</v>
      </c>
      <c r="B13" s="14">
        <f>DWH!Q10</f>
        <v>531</v>
      </c>
      <c r="C13" s="14">
        <f>DWH!R10</f>
        <v>504</v>
      </c>
      <c r="D13" s="14">
        <f t="shared" si="0"/>
        <v>27</v>
      </c>
      <c r="E13" s="23">
        <f t="shared" si="1"/>
        <v>5.3999999999999999E-2</v>
      </c>
      <c r="F13" s="1"/>
      <c r="G13" s="1"/>
    </row>
    <row r="14" spans="1:7" x14ac:dyDescent="0.25">
      <c r="A14" s="10" t="s">
        <v>6</v>
      </c>
      <c r="B14" s="14">
        <f>DWH!Q11</f>
        <v>133</v>
      </c>
      <c r="C14" s="14">
        <f>DWH!R11</f>
        <v>120</v>
      </c>
      <c r="D14" s="14">
        <f t="shared" si="0"/>
        <v>13</v>
      </c>
      <c r="E14" s="23">
        <f t="shared" si="1"/>
        <v>0.108</v>
      </c>
      <c r="F14" s="1"/>
      <c r="G14" s="1"/>
    </row>
    <row r="15" spans="1:7" x14ac:dyDescent="0.25">
      <c r="A15" s="10" t="s">
        <v>119</v>
      </c>
      <c r="B15" s="14">
        <f>DWH!Q12</f>
        <v>15</v>
      </c>
      <c r="C15" s="14">
        <f>DWH!R12</f>
        <v>16</v>
      </c>
      <c r="D15" s="14">
        <f t="shared" si="0"/>
        <v>-1</v>
      </c>
      <c r="E15" s="23">
        <f t="shared" si="1"/>
        <v>-6.3E-2</v>
      </c>
      <c r="F15" s="1"/>
      <c r="G15" s="1"/>
    </row>
    <row r="16" spans="1:7" x14ac:dyDescent="0.25">
      <c r="A16" s="10" t="s">
        <v>8</v>
      </c>
      <c r="B16" s="14">
        <f>DWH!Q13</f>
        <v>417</v>
      </c>
      <c r="C16" s="14">
        <f>DWH!R13</f>
        <v>343</v>
      </c>
      <c r="D16" s="14">
        <f t="shared" si="0"/>
        <v>74</v>
      </c>
      <c r="E16" s="23">
        <f t="shared" si="1"/>
        <v>0.216</v>
      </c>
      <c r="F16" s="1"/>
      <c r="G16" s="1"/>
    </row>
    <row r="17" spans="1:7" x14ac:dyDescent="0.25">
      <c r="A17" s="10" t="s">
        <v>9</v>
      </c>
      <c r="B17" s="14">
        <f>DWH!Q14</f>
        <v>209</v>
      </c>
      <c r="C17" s="14">
        <f>DWH!R14</f>
        <v>157</v>
      </c>
      <c r="D17" s="14">
        <f t="shared" si="0"/>
        <v>52</v>
      </c>
      <c r="E17" s="23">
        <f t="shared" si="1"/>
        <v>0.33100000000000002</v>
      </c>
      <c r="F17" s="1"/>
      <c r="G17" s="1"/>
    </row>
    <row r="18" spans="1:7" x14ac:dyDescent="0.25">
      <c r="A18" s="10" t="s">
        <v>10</v>
      </c>
      <c r="B18" s="14">
        <f>DWH!Q15</f>
        <v>680</v>
      </c>
      <c r="C18" s="14">
        <f>DWH!R15</f>
        <v>658</v>
      </c>
      <c r="D18" s="14">
        <f t="shared" si="0"/>
        <v>22</v>
      </c>
      <c r="E18" s="23">
        <f t="shared" si="1"/>
        <v>3.3000000000000002E-2</v>
      </c>
      <c r="F18" s="1"/>
      <c r="G18" s="1"/>
    </row>
    <row r="19" spans="1:7" x14ac:dyDescent="0.25">
      <c r="A19" s="10" t="s">
        <v>11</v>
      </c>
      <c r="B19" s="14">
        <f>DWH!Q16</f>
        <v>172</v>
      </c>
      <c r="C19" s="14">
        <f>DWH!R16</f>
        <v>153</v>
      </c>
      <c r="D19" s="14">
        <f t="shared" si="0"/>
        <v>19</v>
      </c>
      <c r="E19" s="23">
        <f t="shared" si="1"/>
        <v>0.124</v>
      </c>
      <c r="F19" s="1"/>
      <c r="G19" s="1"/>
    </row>
    <row r="20" spans="1:7" x14ac:dyDescent="0.25">
      <c r="A20" s="72" t="s">
        <v>12</v>
      </c>
      <c r="B20" s="11">
        <f>DWH!Q62</f>
        <v>248</v>
      </c>
      <c r="C20" s="11">
        <f>DWH!R62</f>
        <v>277</v>
      </c>
      <c r="D20" s="14">
        <f t="shared" si="0"/>
        <v>-29</v>
      </c>
      <c r="E20" s="23">
        <f t="shared" si="1"/>
        <v>-0.105</v>
      </c>
      <c r="F20" s="1"/>
      <c r="G20" s="1"/>
    </row>
    <row r="21" spans="1:7" ht="15.75" thickBot="1" x14ac:dyDescent="0.3">
      <c r="A21" s="73" t="s">
        <v>13</v>
      </c>
      <c r="B21" s="17">
        <f>DWH!Q63</f>
        <v>309</v>
      </c>
      <c r="C21" s="17">
        <f>DWH!R63</f>
        <v>273</v>
      </c>
      <c r="D21" s="28">
        <f t="shared" si="0"/>
        <v>36</v>
      </c>
      <c r="E21" s="29">
        <f t="shared" si="1"/>
        <v>0.13200000000000001</v>
      </c>
      <c r="F21" s="1"/>
      <c r="G21" s="1"/>
    </row>
    <row r="22" spans="1:7" ht="15.75" thickTop="1" x14ac:dyDescent="0.25">
      <c r="A22" s="71" t="s">
        <v>92</v>
      </c>
      <c r="B22" s="19">
        <f>DWH!P89</f>
        <v>361</v>
      </c>
      <c r="C22" s="19">
        <f>DWH!Q89</f>
        <v>495</v>
      </c>
      <c r="D22" s="19">
        <f t="shared" si="0"/>
        <v>-134</v>
      </c>
      <c r="E22" s="70">
        <f t="shared" si="1"/>
        <v>-0.27100000000000002</v>
      </c>
      <c r="F22" s="1"/>
      <c r="G22" s="1"/>
    </row>
    <row r="23" spans="1:7" x14ac:dyDescent="0.25">
      <c r="A23" s="72" t="s">
        <v>15</v>
      </c>
      <c r="B23" s="11">
        <f>DWH!P96</f>
        <v>183</v>
      </c>
      <c r="C23" s="11">
        <f>DWH!Q96</f>
        <v>283</v>
      </c>
      <c r="D23" s="14">
        <f t="shared" si="0"/>
        <v>-100</v>
      </c>
      <c r="E23" s="23">
        <f t="shared" si="1"/>
        <v>-0.35299999999999998</v>
      </c>
      <c r="F23" s="1"/>
      <c r="G23" s="1"/>
    </row>
    <row r="24" spans="1:7" ht="15.75" thickBot="1" x14ac:dyDescent="0.3">
      <c r="A24" s="73" t="s">
        <v>16</v>
      </c>
      <c r="B24" s="17">
        <f>DWH!P97</f>
        <v>265</v>
      </c>
      <c r="C24" s="17">
        <f>DWH!Q97</f>
        <v>324</v>
      </c>
      <c r="D24" s="28">
        <f t="shared" si="0"/>
        <v>-59</v>
      </c>
      <c r="E24" s="29">
        <f t="shared" si="1"/>
        <v>-0.182</v>
      </c>
      <c r="F24" s="1"/>
      <c r="G24" s="1"/>
    </row>
    <row r="25" spans="1:7" ht="15.75" thickTop="1" x14ac:dyDescent="0.25">
      <c r="A25" s="71" t="s">
        <v>17</v>
      </c>
      <c r="B25" s="19">
        <f>DWH!P73</f>
        <v>17</v>
      </c>
      <c r="C25" s="19">
        <f>DWH!Q73</f>
        <v>23</v>
      </c>
      <c r="D25" s="19">
        <f t="shared" si="0"/>
        <v>-6</v>
      </c>
      <c r="E25" s="70">
        <f t="shared" si="1"/>
        <v>-0.26100000000000001</v>
      </c>
    </row>
    <row r="26" spans="1:7" ht="15.75" thickBot="1" x14ac:dyDescent="0.3">
      <c r="A26" s="74" t="s">
        <v>18</v>
      </c>
      <c r="B26" s="17">
        <f>DWH!P82</f>
        <v>5</v>
      </c>
      <c r="C26" s="17">
        <f>DWH!Q82</f>
        <v>25</v>
      </c>
      <c r="D26" s="28">
        <f t="shared" si="0"/>
        <v>-20</v>
      </c>
      <c r="E26" s="29">
        <f t="shared" si="1"/>
        <v>-0.8</v>
      </c>
    </row>
    <row r="27" spans="1:7" ht="15.75" thickTop="1" x14ac:dyDescent="0.25">
      <c r="A27" s="75" t="s">
        <v>19</v>
      </c>
      <c r="B27" s="69">
        <f>DWH!Q104</f>
        <v>77</v>
      </c>
      <c r="C27" s="69">
        <f>DWH!R104</f>
        <v>70</v>
      </c>
      <c r="D27" s="19">
        <f t="shared" si="0"/>
        <v>7</v>
      </c>
      <c r="E27" s="70">
        <f t="shared" si="1"/>
        <v>0.1</v>
      </c>
    </row>
    <row r="28" spans="1:7" x14ac:dyDescent="0.25">
      <c r="A28" s="72" t="s">
        <v>20</v>
      </c>
      <c r="B28" s="20">
        <f>DWH!Q105</f>
        <v>310</v>
      </c>
      <c r="C28" s="20">
        <f>DWH!R105</f>
        <v>266</v>
      </c>
      <c r="D28" s="14">
        <f t="shared" si="0"/>
        <v>44</v>
      </c>
      <c r="E28" s="23">
        <f t="shared" si="1"/>
        <v>0.16500000000000001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560</v>
      </c>
      <c r="C35" s="14">
        <f>DWH!R17</f>
        <v>522</v>
      </c>
      <c r="D35" s="14">
        <f>B35-C35</f>
        <v>38</v>
      </c>
      <c r="E35" s="23">
        <f>D35/C35</f>
        <v>7.2999999999999995E-2</v>
      </c>
    </row>
    <row r="36" spans="1:7" x14ac:dyDescent="0.25">
      <c r="A36" s="10" t="s">
        <v>3</v>
      </c>
      <c r="B36" s="14">
        <f>DWH!Q18</f>
        <v>49</v>
      </c>
      <c r="C36" s="14">
        <f>DWH!R18</f>
        <v>37</v>
      </c>
      <c r="D36" s="14">
        <f t="shared" ref="D36:D51" si="2">B36-C36</f>
        <v>12</v>
      </c>
      <c r="E36" s="23">
        <f t="shared" ref="E36:E51" si="3">D36/C36</f>
        <v>0.32400000000000001</v>
      </c>
    </row>
    <row r="37" spans="1:7" x14ac:dyDescent="0.25">
      <c r="A37" s="10" t="s">
        <v>129</v>
      </c>
      <c r="B37" s="14">
        <f>DWH!Q19</f>
        <v>385</v>
      </c>
      <c r="C37" s="14">
        <f>DWH!R19</f>
        <v>383</v>
      </c>
      <c r="D37" s="14">
        <f t="shared" si="2"/>
        <v>2</v>
      </c>
      <c r="E37" s="23">
        <f t="shared" si="3"/>
        <v>5.0000000000000001E-3</v>
      </c>
    </row>
    <row r="38" spans="1:7" x14ac:dyDescent="0.25">
      <c r="A38" s="10" t="s">
        <v>130</v>
      </c>
      <c r="B38" s="14">
        <f>DWH!Q20</f>
        <v>126</v>
      </c>
      <c r="C38" s="14">
        <f>DWH!R20</f>
        <v>102</v>
      </c>
      <c r="D38" s="14">
        <f t="shared" si="2"/>
        <v>24</v>
      </c>
      <c r="E38" s="23">
        <f t="shared" si="3"/>
        <v>0.23499999999999999</v>
      </c>
    </row>
    <row r="39" spans="1:7" x14ac:dyDescent="0.25">
      <c r="A39" s="10" t="s">
        <v>4</v>
      </c>
      <c r="B39" s="14">
        <f>DWH!Q21</f>
        <v>109</v>
      </c>
      <c r="C39" s="14">
        <f>DWH!R21</f>
        <v>106</v>
      </c>
      <c r="D39" s="14">
        <f t="shared" si="2"/>
        <v>3</v>
      </c>
      <c r="E39" s="23">
        <f t="shared" si="3"/>
        <v>2.8000000000000001E-2</v>
      </c>
    </row>
    <row r="40" spans="1:7" x14ac:dyDescent="0.25">
      <c r="A40" s="10" t="s">
        <v>48</v>
      </c>
      <c r="B40" s="14">
        <f>DWH!Q22</f>
        <v>254</v>
      </c>
      <c r="C40" s="14">
        <f>DWH!R22</f>
        <v>238</v>
      </c>
      <c r="D40" s="14">
        <f t="shared" si="2"/>
        <v>16</v>
      </c>
      <c r="E40" s="23">
        <f t="shared" si="3"/>
        <v>6.7000000000000004E-2</v>
      </c>
    </row>
    <row r="41" spans="1:7" x14ac:dyDescent="0.25">
      <c r="A41" s="10" t="s">
        <v>6</v>
      </c>
      <c r="B41" s="14">
        <f>DWH!Q23</f>
        <v>48</v>
      </c>
      <c r="C41" s="14">
        <f>DWH!R23</f>
        <v>50</v>
      </c>
      <c r="D41" s="14">
        <f t="shared" si="2"/>
        <v>-2</v>
      </c>
      <c r="E41" s="23">
        <f t="shared" si="3"/>
        <v>-0.04</v>
      </c>
    </row>
    <row r="42" spans="1:7" x14ac:dyDescent="0.25">
      <c r="A42" s="10" t="s">
        <v>119</v>
      </c>
      <c r="B42" s="14">
        <f>DWH!Q24</f>
        <v>7</v>
      </c>
      <c r="C42" s="14">
        <f>DWH!R24</f>
        <v>8</v>
      </c>
      <c r="D42" s="14">
        <f t="shared" si="2"/>
        <v>-1</v>
      </c>
      <c r="E42" s="23">
        <f t="shared" si="3"/>
        <v>-0.125</v>
      </c>
    </row>
    <row r="43" spans="1:7" x14ac:dyDescent="0.25">
      <c r="A43" s="10" t="s">
        <v>8</v>
      </c>
      <c r="B43" s="14">
        <f>DWH!Q25</f>
        <v>167</v>
      </c>
      <c r="C43" s="14">
        <f>DWH!R25</f>
        <v>127</v>
      </c>
      <c r="D43" s="14">
        <f t="shared" si="2"/>
        <v>40</v>
      </c>
      <c r="E43" s="23">
        <f t="shared" si="3"/>
        <v>0.315</v>
      </c>
    </row>
    <row r="44" spans="1:7" x14ac:dyDescent="0.25">
      <c r="A44" s="10" t="s">
        <v>9</v>
      </c>
      <c r="B44" s="14">
        <f>DWH!Q26</f>
        <v>70</v>
      </c>
      <c r="C44" s="14">
        <f>DWH!R26</f>
        <v>42</v>
      </c>
      <c r="D44" s="14">
        <f t="shared" si="2"/>
        <v>28</v>
      </c>
      <c r="E44" s="23">
        <f t="shared" si="3"/>
        <v>0.66700000000000004</v>
      </c>
    </row>
    <row r="45" spans="1:7" x14ac:dyDescent="0.25">
      <c r="A45" s="10" t="s">
        <v>10</v>
      </c>
      <c r="B45" s="14">
        <f>DWH!Q27</f>
        <v>315</v>
      </c>
      <c r="C45" s="14">
        <f>DWH!R27</f>
        <v>304</v>
      </c>
      <c r="D45" s="14">
        <f t="shared" si="2"/>
        <v>11</v>
      </c>
      <c r="E45" s="23">
        <f t="shared" si="3"/>
        <v>3.5999999999999997E-2</v>
      </c>
    </row>
    <row r="46" spans="1:7" x14ac:dyDescent="0.25">
      <c r="A46" s="10" t="s">
        <v>11</v>
      </c>
      <c r="B46" s="14">
        <f>DWH!Q28</f>
        <v>67</v>
      </c>
      <c r="C46" s="14">
        <f>DWH!R28</f>
        <v>55</v>
      </c>
      <c r="D46" s="14">
        <f t="shared" si="2"/>
        <v>12</v>
      </c>
      <c r="E46" s="23">
        <f t="shared" si="3"/>
        <v>0.218</v>
      </c>
    </row>
    <row r="47" spans="1:7" x14ac:dyDescent="0.25">
      <c r="A47" s="72" t="s">
        <v>12</v>
      </c>
      <c r="B47" s="11">
        <f>DWH!Q64</f>
        <v>125</v>
      </c>
      <c r="C47" s="11">
        <f>DWH!R64</f>
        <v>125</v>
      </c>
      <c r="D47" s="14">
        <f t="shared" si="2"/>
        <v>0</v>
      </c>
      <c r="E47" s="23">
        <f t="shared" si="3"/>
        <v>0</v>
      </c>
    </row>
    <row r="48" spans="1:7" ht="15.75" thickBot="1" x14ac:dyDescent="0.3">
      <c r="A48" s="72" t="s">
        <v>13</v>
      </c>
      <c r="B48" s="17">
        <f>DWH!Q65</f>
        <v>170</v>
      </c>
      <c r="C48" s="17">
        <f>DWH!R65</f>
        <v>124</v>
      </c>
      <c r="D48" s="28">
        <f t="shared" si="2"/>
        <v>46</v>
      </c>
      <c r="E48" s="29">
        <f t="shared" si="3"/>
        <v>0.371</v>
      </c>
    </row>
    <row r="49" spans="1:7" ht="16.5" thickTop="1" thickBot="1" x14ac:dyDescent="0.3">
      <c r="A49" s="76" t="s">
        <v>17</v>
      </c>
      <c r="B49" s="22">
        <f>DWH!P74</f>
        <v>6</v>
      </c>
      <c r="C49" s="22">
        <f>DWH!Q74</f>
        <v>7</v>
      </c>
      <c r="D49" s="22">
        <f t="shared" si="2"/>
        <v>-1</v>
      </c>
      <c r="E49" s="24">
        <f t="shared" si="3"/>
        <v>-0.14299999999999999</v>
      </c>
    </row>
    <row r="50" spans="1:7" ht="15.75" thickTop="1" x14ac:dyDescent="0.25">
      <c r="A50" s="72" t="s">
        <v>19</v>
      </c>
      <c r="B50" s="20">
        <f>DWH!Q106</f>
        <v>43</v>
      </c>
      <c r="C50" s="20">
        <f>DWH!R106</f>
        <v>28</v>
      </c>
      <c r="D50" s="14">
        <f t="shared" si="2"/>
        <v>15</v>
      </c>
      <c r="E50" s="23">
        <f t="shared" si="3"/>
        <v>0.53600000000000003</v>
      </c>
    </row>
    <row r="51" spans="1:7" x14ac:dyDescent="0.25">
      <c r="A51" s="72" t="s">
        <v>20</v>
      </c>
      <c r="B51" s="12">
        <f>DWH!Q107</f>
        <v>176</v>
      </c>
      <c r="C51" s="12">
        <f>DWH!R107</f>
        <v>132</v>
      </c>
      <c r="D51" s="14">
        <f t="shared" si="2"/>
        <v>44</v>
      </c>
      <c r="E51" s="23">
        <f t="shared" si="3"/>
        <v>0.33300000000000002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690</v>
      </c>
      <c r="C57" s="14">
        <f>DWH!R29</f>
        <v>667</v>
      </c>
      <c r="D57" s="14">
        <f>B57-C57</f>
        <v>23</v>
      </c>
      <c r="E57" s="23">
        <f>D57/C57</f>
        <v>3.4000000000000002E-2</v>
      </c>
    </row>
    <row r="58" spans="1:7" x14ac:dyDescent="0.25">
      <c r="A58" s="10" t="s">
        <v>3</v>
      </c>
      <c r="B58" s="14">
        <f>DWH!Q30</f>
        <v>55</v>
      </c>
      <c r="C58" s="14">
        <f>DWH!R30</f>
        <v>58</v>
      </c>
      <c r="D58" s="14">
        <f t="shared" ref="D58:D73" si="4">B58-C58</f>
        <v>-3</v>
      </c>
      <c r="E58" s="23">
        <f t="shared" ref="E58:E73" si="5">D58/C58</f>
        <v>-5.1999999999999998E-2</v>
      </c>
    </row>
    <row r="59" spans="1:7" x14ac:dyDescent="0.25">
      <c r="A59" s="10" t="s">
        <v>129</v>
      </c>
      <c r="B59" s="14">
        <f>DWH!Q31</f>
        <v>425</v>
      </c>
      <c r="C59" s="14">
        <f>DWH!R31</f>
        <v>410</v>
      </c>
      <c r="D59" s="14">
        <f t="shared" si="4"/>
        <v>15</v>
      </c>
      <c r="E59" s="23">
        <f t="shared" si="5"/>
        <v>3.6999999999999998E-2</v>
      </c>
    </row>
    <row r="60" spans="1:7" x14ac:dyDescent="0.25">
      <c r="A60" s="10" t="s">
        <v>130</v>
      </c>
      <c r="B60" s="14">
        <f>DWH!Q32</f>
        <v>210</v>
      </c>
      <c r="C60" s="14">
        <f>DWH!R32</f>
        <v>199</v>
      </c>
      <c r="D60" s="14">
        <f t="shared" si="4"/>
        <v>11</v>
      </c>
      <c r="E60" s="23">
        <f t="shared" si="5"/>
        <v>5.5E-2</v>
      </c>
    </row>
    <row r="61" spans="1:7" x14ac:dyDescent="0.25">
      <c r="A61" s="10" t="s">
        <v>4</v>
      </c>
      <c r="B61" s="14">
        <f>DWH!Q33</f>
        <v>169</v>
      </c>
      <c r="C61" s="14">
        <f>DWH!R33</f>
        <v>172</v>
      </c>
      <c r="D61" s="14">
        <f t="shared" si="4"/>
        <v>-3</v>
      </c>
      <c r="E61" s="23">
        <f t="shared" si="5"/>
        <v>-1.7000000000000001E-2</v>
      </c>
    </row>
    <row r="62" spans="1:7" x14ac:dyDescent="0.25">
      <c r="A62" s="10" t="s">
        <v>5</v>
      </c>
      <c r="B62" s="14">
        <f>DWH!Q34</f>
        <v>277</v>
      </c>
      <c r="C62" s="14">
        <f>DWH!R34</f>
        <v>266</v>
      </c>
      <c r="D62" s="14">
        <f t="shared" si="4"/>
        <v>11</v>
      </c>
      <c r="E62" s="23">
        <f t="shared" si="5"/>
        <v>4.1000000000000002E-2</v>
      </c>
    </row>
    <row r="63" spans="1:7" x14ac:dyDescent="0.25">
      <c r="A63" s="10" t="s">
        <v>6</v>
      </c>
      <c r="B63" s="14">
        <f>DWH!Q35</f>
        <v>85</v>
      </c>
      <c r="C63" s="14">
        <f>DWH!R35</f>
        <v>70</v>
      </c>
      <c r="D63" s="14">
        <f t="shared" si="4"/>
        <v>15</v>
      </c>
      <c r="E63" s="23">
        <f t="shared" si="5"/>
        <v>0.214</v>
      </c>
    </row>
    <row r="64" spans="1:7" x14ac:dyDescent="0.25">
      <c r="A64" s="10" t="s">
        <v>119</v>
      </c>
      <c r="B64" s="14">
        <f>DWH!Q36</f>
        <v>8</v>
      </c>
      <c r="C64" s="14">
        <f>DWH!R36</f>
        <v>8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DWH!Q37</f>
        <v>250</v>
      </c>
      <c r="C65" s="14">
        <f>DWH!R37</f>
        <v>216</v>
      </c>
      <c r="D65" s="14">
        <f t="shared" si="4"/>
        <v>34</v>
      </c>
      <c r="E65" s="23">
        <f t="shared" si="5"/>
        <v>0.157</v>
      </c>
    </row>
    <row r="66" spans="1:5" x14ac:dyDescent="0.25">
      <c r="A66" s="10" t="s">
        <v>9</v>
      </c>
      <c r="B66" s="14">
        <f>DWH!Q38</f>
        <v>139</v>
      </c>
      <c r="C66" s="14">
        <f>DWH!R38</f>
        <v>115</v>
      </c>
      <c r="D66" s="14">
        <f t="shared" si="4"/>
        <v>24</v>
      </c>
      <c r="E66" s="23">
        <f t="shared" si="5"/>
        <v>0.20899999999999999</v>
      </c>
    </row>
    <row r="67" spans="1:5" x14ac:dyDescent="0.25">
      <c r="A67" s="10" t="s">
        <v>10</v>
      </c>
      <c r="B67" s="14">
        <f>DWH!Q39</f>
        <v>365</v>
      </c>
      <c r="C67" s="14">
        <f>DWH!R39</f>
        <v>354</v>
      </c>
      <c r="D67" s="14">
        <f t="shared" si="4"/>
        <v>11</v>
      </c>
      <c r="E67" s="23">
        <f t="shared" si="5"/>
        <v>3.1E-2</v>
      </c>
    </row>
    <row r="68" spans="1:5" x14ac:dyDescent="0.25">
      <c r="A68" s="10" t="s">
        <v>11</v>
      </c>
      <c r="B68" s="14">
        <f>DWH!Q40</f>
        <v>105</v>
      </c>
      <c r="C68" s="14">
        <f>DWH!R40</f>
        <v>98</v>
      </c>
      <c r="D68" s="14">
        <f t="shared" si="4"/>
        <v>7</v>
      </c>
      <c r="E68" s="23">
        <f t="shared" si="5"/>
        <v>7.0999999999999994E-2</v>
      </c>
    </row>
    <row r="69" spans="1:5" x14ac:dyDescent="0.25">
      <c r="A69" s="72" t="s">
        <v>12</v>
      </c>
      <c r="B69" s="11">
        <f>DWH!Q66</f>
        <v>123</v>
      </c>
      <c r="C69" s="11">
        <f>DWH!R66</f>
        <v>152</v>
      </c>
      <c r="D69" s="14">
        <f t="shared" si="4"/>
        <v>-29</v>
      </c>
      <c r="E69" s="23">
        <f t="shared" si="5"/>
        <v>-0.191</v>
      </c>
    </row>
    <row r="70" spans="1:5" ht="15.75" thickBot="1" x14ac:dyDescent="0.3">
      <c r="A70" s="72" t="s">
        <v>13</v>
      </c>
      <c r="B70" s="11">
        <f>DWH!Q67</f>
        <v>139</v>
      </c>
      <c r="C70" s="11">
        <f>DWH!R67</f>
        <v>149</v>
      </c>
      <c r="D70" s="28">
        <f t="shared" si="4"/>
        <v>-10</v>
      </c>
      <c r="E70" s="29">
        <f t="shared" si="5"/>
        <v>-6.7000000000000004E-2</v>
      </c>
    </row>
    <row r="71" spans="1:5" ht="16.5" thickTop="1" thickBot="1" x14ac:dyDescent="0.3">
      <c r="A71" s="76" t="s">
        <v>17</v>
      </c>
      <c r="B71" s="22">
        <f>DWH!P75</f>
        <v>11</v>
      </c>
      <c r="C71" s="22">
        <f>DWH!Q75</f>
        <v>16</v>
      </c>
      <c r="D71" s="22">
        <f t="shared" si="4"/>
        <v>-5</v>
      </c>
      <c r="E71" s="24">
        <f t="shared" si="5"/>
        <v>-0.313</v>
      </c>
    </row>
    <row r="72" spans="1:5" ht="15.75" thickTop="1" x14ac:dyDescent="0.25">
      <c r="A72" s="72" t="s">
        <v>19</v>
      </c>
      <c r="B72" s="12">
        <f>DWH!Q108</f>
        <v>34</v>
      </c>
      <c r="C72" s="12">
        <f>DWH!R108</f>
        <v>42</v>
      </c>
      <c r="D72" s="14">
        <f t="shared" si="4"/>
        <v>-8</v>
      </c>
      <c r="E72" s="23">
        <f t="shared" si="5"/>
        <v>-0.19</v>
      </c>
    </row>
    <row r="73" spans="1:5" x14ac:dyDescent="0.25">
      <c r="A73" s="72" t="s">
        <v>20</v>
      </c>
      <c r="B73" s="12">
        <f>DWH!Q109</f>
        <v>134</v>
      </c>
      <c r="C73" s="12">
        <f>DWH!R109</f>
        <v>134</v>
      </c>
      <c r="D73" s="14">
        <f t="shared" si="4"/>
        <v>0</v>
      </c>
      <c r="E73" s="23">
        <f t="shared" si="5"/>
        <v>0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Nov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Nov 25</v>
      </c>
      <c r="C7" s="58">
        <f>'AMS Wien'!C7</f>
        <v>45598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966</v>
      </c>
      <c r="C8" s="14">
        <f>DWH!T5</f>
        <v>870</v>
      </c>
      <c r="D8" s="14">
        <f>B8-C8</f>
        <v>96</v>
      </c>
      <c r="E8" s="23">
        <f>D8/C8</f>
        <v>0.11</v>
      </c>
      <c r="F8" s="1"/>
      <c r="G8" s="1"/>
    </row>
    <row r="9" spans="1:7" x14ac:dyDescent="0.25">
      <c r="A9" s="10" t="s">
        <v>3</v>
      </c>
      <c r="B9" s="14">
        <f>DWH!S6</f>
        <v>61</v>
      </c>
      <c r="C9" s="14">
        <f>DWH!T6</f>
        <v>67</v>
      </c>
      <c r="D9" s="14">
        <f t="shared" ref="D9:D28" si="0">B9-C9</f>
        <v>-6</v>
      </c>
      <c r="E9" s="23">
        <f t="shared" ref="E9:E28" si="1">D9/C9</f>
        <v>-0.09</v>
      </c>
      <c r="F9" s="1"/>
      <c r="G9" s="1"/>
    </row>
    <row r="10" spans="1:7" x14ac:dyDescent="0.25">
      <c r="A10" s="10" t="s">
        <v>129</v>
      </c>
      <c r="B10" s="14">
        <f>DWH!S7</f>
        <v>635</v>
      </c>
      <c r="C10" s="14">
        <f>DWH!T7</f>
        <v>549</v>
      </c>
      <c r="D10" s="14">
        <f t="shared" si="0"/>
        <v>86</v>
      </c>
      <c r="E10" s="23">
        <f t="shared" si="1"/>
        <v>0.157</v>
      </c>
      <c r="F10" s="1"/>
      <c r="G10" s="1"/>
    </row>
    <row r="11" spans="1:7" x14ac:dyDescent="0.25">
      <c r="A11" s="10" t="s">
        <v>130</v>
      </c>
      <c r="B11" s="14">
        <f>DWH!S8</f>
        <v>270</v>
      </c>
      <c r="C11" s="14">
        <f>DWH!T8</f>
        <v>254</v>
      </c>
      <c r="D11" s="14">
        <f t="shared" si="0"/>
        <v>16</v>
      </c>
      <c r="E11" s="23">
        <f t="shared" si="1"/>
        <v>6.3E-2</v>
      </c>
      <c r="F11" s="1"/>
      <c r="G11" s="1"/>
    </row>
    <row r="12" spans="1:7" x14ac:dyDescent="0.25">
      <c r="A12" s="10" t="s">
        <v>4</v>
      </c>
      <c r="B12" s="14">
        <f>DWH!S9</f>
        <v>231</v>
      </c>
      <c r="C12" s="14">
        <f>DWH!T9</f>
        <v>223</v>
      </c>
      <c r="D12" s="14">
        <f t="shared" si="0"/>
        <v>8</v>
      </c>
      <c r="E12" s="23">
        <f t="shared" si="1"/>
        <v>3.5999999999999997E-2</v>
      </c>
      <c r="F12" s="1"/>
      <c r="G12" s="1"/>
    </row>
    <row r="13" spans="1:7" x14ac:dyDescent="0.25">
      <c r="A13" s="10" t="s">
        <v>5</v>
      </c>
      <c r="B13" s="14">
        <f>DWH!S10</f>
        <v>427</v>
      </c>
      <c r="C13" s="14">
        <f>DWH!T10</f>
        <v>374</v>
      </c>
      <c r="D13" s="14">
        <f t="shared" si="0"/>
        <v>53</v>
      </c>
      <c r="E13" s="23">
        <f t="shared" si="1"/>
        <v>0.14199999999999999</v>
      </c>
      <c r="F13" s="1"/>
      <c r="G13" s="1"/>
    </row>
    <row r="14" spans="1:7" x14ac:dyDescent="0.25">
      <c r="A14" s="10" t="s">
        <v>6</v>
      </c>
      <c r="B14" s="14">
        <f>DWH!S11</f>
        <v>96</v>
      </c>
      <c r="C14" s="14">
        <f>DWH!T11</f>
        <v>87</v>
      </c>
      <c r="D14" s="14">
        <f t="shared" si="0"/>
        <v>9</v>
      </c>
      <c r="E14" s="23">
        <f t="shared" si="1"/>
        <v>0.10299999999999999</v>
      </c>
      <c r="F14" s="1"/>
      <c r="G14" s="1"/>
    </row>
    <row r="15" spans="1:7" x14ac:dyDescent="0.25">
      <c r="A15" s="10" t="s">
        <v>119</v>
      </c>
      <c r="B15" s="14">
        <f>DWH!S12</f>
        <v>14</v>
      </c>
      <c r="C15" s="14">
        <f>DWH!T12</f>
        <v>14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DWH!S13</f>
        <v>346</v>
      </c>
      <c r="C16" s="14">
        <f>DWH!T13</f>
        <v>260</v>
      </c>
      <c r="D16" s="14">
        <f t="shared" si="0"/>
        <v>86</v>
      </c>
      <c r="E16" s="23">
        <f t="shared" si="1"/>
        <v>0.33100000000000002</v>
      </c>
      <c r="F16" s="1"/>
      <c r="G16" s="1"/>
    </row>
    <row r="17" spans="1:7" x14ac:dyDescent="0.25">
      <c r="A17" s="10" t="s">
        <v>9</v>
      </c>
      <c r="B17" s="14">
        <f>DWH!S14</f>
        <v>176</v>
      </c>
      <c r="C17" s="14">
        <f>DWH!T14</f>
        <v>120</v>
      </c>
      <c r="D17" s="14">
        <f t="shared" si="0"/>
        <v>56</v>
      </c>
      <c r="E17" s="23">
        <f t="shared" si="1"/>
        <v>0.46700000000000003</v>
      </c>
      <c r="F17" s="1"/>
      <c r="G17" s="1"/>
    </row>
    <row r="18" spans="1:7" x14ac:dyDescent="0.25">
      <c r="A18" s="10" t="s">
        <v>10</v>
      </c>
      <c r="B18" s="14">
        <f>DWH!S15</f>
        <v>523</v>
      </c>
      <c r="C18" s="14">
        <f>DWH!T15</f>
        <v>470</v>
      </c>
      <c r="D18" s="14">
        <f t="shared" si="0"/>
        <v>53</v>
      </c>
      <c r="E18" s="23">
        <f t="shared" si="1"/>
        <v>0.113</v>
      </c>
      <c r="F18" s="1"/>
      <c r="G18" s="1"/>
    </row>
    <row r="19" spans="1:7" x14ac:dyDescent="0.25">
      <c r="A19" s="10" t="s">
        <v>11</v>
      </c>
      <c r="B19" s="14">
        <f>DWH!S16</f>
        <v>163</v>
      </c>
      <c r="C19" s="14">
        <f>DWH!T16</f>
        <v>117</v>
      </c>
      <c r="D19" s="14">
        <f t="shared" si="0"/>
        <v>46</v>
      </c>
      <c r="E19" s="23">
        <f t="shared" si="1"/>
        <v>0.39300000000000002</v>
      </c>
      <c r="F19" s="1"/>
      <c r="G19" s="1"/>
    </row>
    <row r="20" spans="1:7" x14ac:dyDescent="0.25">
      <c r="A20" s="72" t="s">
        <v>12</v>
      </c>
      <c r="B20" s="11">
        <f>DWH!S62</f>
        <v>187</v>
      </c>
      <c r="C20" s="11">
        <f>DWH!T62</f>
        <v>185</v>
      </c>
      <c r="D20" s="14">
        <f t="shared" si="0"/>
        <v>2</v>
      </c>
      <c r="E20" s="23">
        <f t="shared" si="1"/>
        <v>1.0999999999999999E-2</v>
      </c>
      <c r="F20" s="1"/>
      <c r="G20" s="1"/>
    </row>
    <row r="21" spans="1:7" ht="15.75" thickBot="1" x14ac:dyDescent="0.3">
      <c r="A21" s="73" t="s">
        <v>13</v>
      </c>
      <c r="B21" s="17">
        <f>DWH!S63</f>
        <v>206</v>
      </c>
      <c r="C21" s="17">
        <f>DWH!T63</f>
        <v>190</v>
      </c>
      <c r="D21" s="28">
        <f t="shared" si="0"/>
        <v>16</v>
      </c>
      <c r="E21" s="29">
        <f t="shared" si="1"/>
        <v>8.4000000000000005E-2</v>
      </c>
      <c r="F21" s="1"/>
      <c r="G21" s="1"/>
    </row>
    <row r="22" spans="1:7" ht="15.75" thickTop="1" x14ac:dyDescent="0.25">
      <c r="A22" s="71" t="s">
        <v>92</v>
      </c>
      <c r="B22" s="19">
        <f>DWH!R89</f>
        <v>502</v>
      </c>
      <c r="C22" s="19">
        <f>DWH!S89</f>
        <v>413</v>
      </c>
      <c r="D22" s="19">
        <f t="shared" si="0"/>
        <v>89</v>
      </c>
      <c r="E22" s="70">
        <f t="shared" si="1"/>
        <v>0.215</v>
      </c>
      <c r="F22" s="1"/>
      <c r="G22" s="1"/>
    </row>
    <row r="23" spans="1:7" x14ac:dyDescent="0.25">
      <c r="A23" s="72" t="s">
        <v>15</v>
      </c>
      <c r="B23" s="11">
        <f>DWH!R96</f>
        <v>151</v>
      </c>
      <c r="C23" s="11">
        <f>DWH!S96</f>
        <v>72</v>
      </c>
      <c r="D23" s="14">
        <f t="shared" si="0"/>
        <v>79</v>
      </c>
      <c r="E23" s="23">
        <f t="shared" si="1"/>
        <v>1.097</v>
      </c>
      <c r="F23" s="1"/>
      <c r="G23" s="1"/>
    </row>
    <row r="24" spans="1:7" ht="15.75" thickBot="1" x14ac:dyDescent="0.3">
      <c r="A24" s="73" t="s">
        <v>16</v>
      </c>
      <c r="B24" s="17">
        <f>DWH!R97</f>
        <v>198</v>
      </c>
      <c r="C24" s="17">
        <f>DWH!S97</f>
        <v>82</v>
      </c>
      <c r="D24" s="28">
        <f t="shared" si="0"/>
        <v>116</v>
      </c>
      <c r="E24" s="29">
        <f t="shared" si="1"/>
        <v>1.415</v>
      </c>
      <c r="F24" s="1"/>
      <c r="G24" s="1"/>
    </row>
    <row r="25" spans="1:7" ht="15.75" thickTop="1" x14ac:dyDescent="0.25">
      <c r="A25" s="71" t="s">
        <v>17</v>
      </c>
      <c r="B25" s="19">
        <f>DWH!R73</f>
        <v>21</v>
      </c>
      <c r="C25" s="19">
        <f>DWH!S73</f>
        <v>11</v>
      </c>
      <c r="D25" s="19">
        <f t="shared" si="0"/>
        <v>10</v>
      </c>
      <c r="E25" s="70">
        <f t="shared" si="1"/>
        <v>0.90900000000000003</v>
      </c>
    </row>
    <row r="26" spans="1:7" ht="15.75" thickBot="1" x14ac:dyDescent="0.3">
      <c r="A26" s="74" t="s">
        <v>18</v>
      </c>
      <c r="B26" s="17">
        <f>DWH!R82</f>
        <v>7</v>
      </c>
      <c r="C26" s="17">
        <f>DWH!S82</f>
        <v>16</v>
      </c>
      <c r="D26" s="28">
        <f t="shared" si="0"/>
        <v>-9</v>
      </c>
      <c r="E26" s="29">
        <f t="shared" si="1"/>
        <v>-0.56299999999999994</v>
      </c>
    </row>
    <row r="27" spans="1:7" ht="15.75" thickTop="1" x14ac:dyDescent="0.25">
      <c r="A27" s="75" t="s">
        <v>19</v>
      </c>
      <c r="B27" s="69">
        <f>DWH!S104</f>
        <v>45</v>
      </c>
      <c r="C27" s="69">
        <f>DWH!T104</f>
        <v>48</v>
      </c>
      <c r="D27" s="19">
        <f t="shared" si="0"/>
        <v>-3</v>
      </c>
      <c r="E27" s="70">
        <f t="shared" si="1"/>
        <v>-6.3E-2</v>
      </c>
    </row>
    <row r="28" spans="1:7" x14ac:dyDescent="0.25">
      <c r="A28" s="72" t="s">
        <v>20</v>
      </c>
      <c r="B28" s="20">
        <f>DWH!S105</f>
        <v>190</v>
      </c>
      <c r="C28" s="20">
        <f>DWH!T105</f>
        <v>184</v>
      </c>
      <c r="D28" s="14">
        <f t="shared" si="0"/>
        <v>6</v>
      </c>
      <c r="E28" s="23">
        <f t="shared" si="1"/>
        <v>3.3000000000000002E-2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Nov 25</v>
      </c>
      <c r="C34" s="58">
        <f>C7</f>
        <v>45598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396</v>
      </c>
      <c r="C35" s="14">
        <f>DWH!T17</f>
        <v>356</v>
      </c>
      <c r="D35" s="14">
        <f>B35-C35</f>
        <v>40</v>
      </c>
      <c r="E35" s="23">
        <f>D35/C35</f>
        <v>0.112</v>
      </c>
    </row>
    <row r="36" spans="1:7" x14ac:dyDescent="0.25">
      <c r="A36" s="10" t="s">
        <v>3</v>
      </c>
      <c r="B36" s="14">
        <f>DWH!S18</f>
        <v>31</v>
      </c>
      <c r="C36" s="14">
        <f>DWH!T18</f>
        <v>30</v>
      </c>
      <c r="D36" s="14">
        <f t="shared" ref="D36:D51" si="2">B36-C36</f>
        <v>1</v>
      </c>
      <c r="E36" s="23">
        <f t="shared" ref="E36:E51" si="3">D36/C36</f>
        <v>3.3000000000000002E-2</v>
      </c>
    </row>
    <row r="37" spans="1:7" x14ac:dyDescent="0.25">
      <c r="A37" s="10" t="s">
        <v>129</v>
      </c>
      <c r="B37" s="14">
        <f>DWH!S19</f>
        <v>283</v>
      </c>
      <c r="C37" s="14">
        <f>DWH!T19</f>
        <v>242</v>
      </c>
      <c r="D37" s="14">
        <f t="shared" si="2"/>
        <v>41</v>
      </c>
      <c r="E37" s="23">
        <f t="shared" si="3"/>
        <v>0.16900000000000001</v>
      </c>
    </row>
    <row r="38" spans="1:7" x14ac:dyDescent="0.25">
      <c r="A38" s="10" t="s">
        <v>130</v>
      </c>
      <c r="B38" s="14">
        <f>DWH!S20</f>
        <v>82</v>
      </c>
      <c r="C38" s="14">
        <f>DWH!T20</f>
        <v>84</v>
      </c>
      <c r="D38" s="14">
        <f t="shared" si="2"/>
        <v>-2</v>
      </c>
      <c r="E38" s="23">
        <f t="shared" si="3"/>
        <v>-2.4E-2</v>
      </c>
    </row>
    <row r="39" spans="1:7" x14ac:dyDescent="0.25">
      <c r="A39" s="10" t="s">
        <v>4</v>
      </c>
      <c r="B39" s="14">
        <f>DWH!S21</f>
        <v>69</v>
      </c>
      <c r="C39" s="14">
        <f>DWH!T21</f>
        <v>72</v>
      </c>
      <c r="D39" s="14">
        <f t="shared" si="2"/>
        <v>-3</v>
      </c>
      <c r="E39" s="23">
        <f t="shared" si="3"/>
        <v>-4.2000000000000003E-2</v>
      </c>
    </row>
    <row r="40" spans="1:7" x14ac:dyDescent="0.25">
      <c r="A40" s="10" t="s">
        <v>48</v>
      </c>
      <c r="B40" s="14">
        <f>DWH!S22</f>
        <v>177</v>
      </c>
      <c r="C40" s="14">
        <f>DWH!T22</f>
        <v>157</v>
      </c>
      <c r="D40" s="14">
        <f t="shared" si="2"/>
        <v>20</v>
      </c>
      <c r="E40" s="23">
        <f t="shared" si="3"/>
        <v>0.127</v>
      </c>
    </row>
    <row r="41" spans="1:7" x14ac:dyDescent="0.25">
      <c r="A41" s="10" t="s">
        <v>6</v>
      </c>
      <c r="B41" s="14">
        <f>DWH!S23</f>
        <v>35</v>
      </c>
      <c r="C41" s="14">
        <f>DWH!T23</f>
        <v>30</v>
      </c>
      <c r="D41" s="14">
        <f t="shared" si="2"/>
        <v>5</v>
      </c>
      <c r="E41" s="23">
        <f t="shared" si="3"/>
        <v>0.16700000000000001</v>
      </c>
    </row>
    <row r="42" spans="1:7" x14ac:dyDescent="0.25">
      <c r="A42" s="10" t="s">
        <v>119</v>
      </c>
      <c r="B42" s="14">
        <f>DWH!S24</f>
        <v>3</v>
      </c>
      <c r="C42" s="14">
        <f>DWH!T24</f>
        <v>8</v>
      </c>
      <c r="D42" s="14">
        <f t="shared" si="2"/>
        <v>-5</v>
      </c>
      <c r="E42" s="23">
        <f t="shared" si="3"/>
        <v>-0.625</v>
      </c>
    </row>
    <row r="43" spans="1:7" x14ac:dyDescent="0.25">
      <c r="A43" s="10" t="s">
        <v>8</v>
      </c>
      <c r="B43" s="14">
        <f>DWH!S25</f>
        <v>124</v>
      </c>
      <c r="C43" s="14">
        <f>DWH!T25</f>
        <v>91</v>
      </c>
      <c r="D43" s="14">
        <f t="shared" si="2"/>
        <v>33</v>
      </c>
      <c r="E43" s="23">
        <f t="shared" si="3"/>
        <v>0.36299999999999999</v>
      </c>
    </row>
    <row r="44" spans="1:7" x14ac:dyDescent="0.25">
      <c r="A44" s="10" t="s">
        <v>9</v>
      </c>
      <c r="B44" s="14">
        <f>DWH!S26</f>
        <v>58</v>
      </c>
      <c r="C44" s="14">
        <f>DWH!T26</f>
        <v>30</v>
      </c>
      <c r="D44" s="14">
        <f t="shared" si="2"/>
        <v>28</v>
      </c>
      <c r="E44" s="23">
        <f t="shared" si="3"/>
        <v>0.93300000000000005</v>
      </c>
    </row>
    <row r="45" spans="1:7" x14ac:dyDescent="0.25">
      <c r="A45" s="10" t="s">
        <v>10</v>
      </c>
      <c r="B45" s="14">
        <f>DWH!S27</f>
        <v>212</v>
      </c>
      <c r="C45" s="14">
        <f>DWH!T27</f>
        <v>193</v>
      </c>
      <c r="D45" s="14">
        <f t="shared" si="2"/>
        <v>19</v>
      </c>
      <c r="E45" s="23">
        <f t="shared" si="3"/>
        <v>9.8000000000000004E-2</v>
      </c>
    </row>
    <row r="46" spans="1:7" x14ac:dyDescent="0.25">
      <c r="A46" s="10" t="s">
        <v>11</v>
      </c>
      <c r="B46" s="14">
        <f>DWH!S28</f>
        <v>43</v>
      </c>
      <c r="C46" s="14">
        <f>DWH!T28</f>
        <v>29</v>
      </c>
      <c r="D46" s="14">
        <f t="shared" si="2"/>
        <v>14</v>
      </c>
      <c r="E46" s="23">
        <f t="shared" si="3"/>
        <v>0.48299999999999998</v>
      </c>
    </row>
    <row r="47" spans="1:7" x14ac:dyDescent="0.25">
      <c r="A47" s="72" t="s">
        <v>12</v>
      </c>
      <c r="B47" s="11">
        <f>DWH!S64</f>
        <v>81</v>
      </c>
      <c r="C47" s="11">
        <f>DWH!T64</f>
        <v>81</v>
      </c>
      <c r="D47" s="14">
        <f t="shared" si="2"/>
        <v>0</v>
      </c>
      <c r="E47" s="23">
        <f t="shared" si="3"/>
        <v>0</v>
      </c>
    </row>
    <row r="48" spans="1:7" ht="15.75" thickBot="1" x14ac:dyDescent="0.3">
      <c r="A48" s="72" t="s">
        <v>13</v>
      </c>
      <c r="B48" s="17">
        <f>DWH!S65</f>
        <v>101</v>
      </c>
      <c r="C48" s="17">
        <f>DWH!T65</f>
        <v>86</v>
      </c>
      <c r="D48" s="28">
        <f t="shared" si="2"/>
        <v>15</v>
      </c>
      <c r="E48" s="29">
        <f t="shared" si="3"/>
        <v>0.17399999999999999</v>
      </c>
    </row>
    <row r="49" spans="1:7" ht="16.5" thickTop="1" thickBot="1" x14ac:dyDescent="0.3">
      <c r="A49" s="76" t="s">
        <v>17</v>
      </c>
      <c r="B49" s="22">
        <f>DWH!R74</f>
        <v>7</v>
      </c>
      <c r="C49" s="22">
        <f>DWH!S74</f>
        <v>4</v>
      </c>
      <c r="D49" s="22">
        <f t="shared" si="2"/>
        <v>3</v>
      </c>
      <c r="E49" s="24">
        <f t="shared" si="3"/>
        <v>0.75</v>
      </c>
    </row>
    <row r="50" spans="1:7" ht="15.75" thickTop="1" x14ac:dyDescent="0.25">
      <c r="A50" s="72" t="s">
        <v>19</v>
      </c>
      <c r="B50" s="20">
        <f>DWH!S106</f>
        <v>29</v>
      </c>
      <c r="C50" s="20">
        <f>DWH!T106</f>
        <v>25</v>
      </c>
      <c r="D50" s="14">
        <f t="shared" si="2"/>
        <v>4</v>
      </c>
      <c r="E50" s="23">
        <f t="shared" si="3"/>
        <v>0.16</v>
      </c>
    </row>
    <row r="51" spans="1:7" x14ac:dyDescent="0.25">
      <c r="A51" s="72" t="s">
        <v>20</v>
      </c>
      <c r="B51" s="12">
        <f>DWH!S107</f>
        <v>100</v>
      </c>
      <c r="C51" s="12">
        <f>DWH!T107</f>
        <v>86</v>
      </c>
      <c r="D51" s="14">
        <f t="shared" si="2"/>
        <v>14</v>
      </c>
      <c r="E51" s="23">
        <f t="shared" si="3"/>
        <v>0.16300000000000001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Nov 25</v>
      </c>
      <c r="C56" s="58">
        <f>C7</f>
        <v>45598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570</v>
      </c>
      <c r="C57" s="14">
        <f>DWH!T29</f>
        <v>514</v>
      </c>
      <c r="D57" s="14">
        <f>B57-C57</f>
        <v>56</v>
      </c>
      <c r="E57" s="23">
        <f>D57/C57</f>
        <v>0.109</v>
      </c>
    </row>
    <row r="58" spans="1:7" x14ac:dyDescent="0.25">
      <c r="A58" s="10" t="s">
        <v>3</v>
      </c>
      <c r="B58" s="14">
        <f>DWH!S30</f>
        <v>30</v>
      </c>
      <c r="C58" s="14">
        <f>DWH!T30</f>
        <v>37</v>
      </c>
      <c r="D58" s="14">
        <f t="shared" ref="D58:D73" si="4">B58-C58</f>
        <v>-7</v>
      </c>
      <c r="E58" s="23">
        <f t="shared" ref="E58:E73" si="5">D58/C58</f>
        <v>-0.189</v>
      </c>
    </row>
    <row r="59" spans="1:7" x14ac:dyDescent="0.25">
      <c r="A59" s="10" t="s">
        <v>129</v>
      </c>
      <c r="B59" s="14">
        <f>DWH!S31</f>
        <v>352</v>
      </c>
      <c r="C59" s="14">
        <f>DWH!T31</f>
        <v>307</v>
      </c>
      <c r="D59" s="14">
        <f t="shared" si="4"/>
        <v>45</v>
      </c>
      <c r="E59" s="23">
        <f t="shared" si="5"/>
        <v>0.14699999999999999</v>
      </c>
    </row>
    <row r="60" spans="1:7" x14ac:dyDescent="0.25">
      <c r="A60" s="10" t="s">
        <v>130</v>
      </c>
      <c r="B60" s="14">
        <f>DWH!S32</f>
        <v>188</v>
      </c>
      <c r="C60" s="14">
        <f>DWH!T32</f>
        <v>170</v>
      </c>
      <c r="D60" s="14">
        <f t="shared" si="4"/>
        <v>18</v>
      </c>
      <c r="E60" s="23">
        <f t="shared" si="5"/>
        <v>0.106</v>
      </c>
    </row>
    <row r="61" spans="1:7" x14ac:dyDescent="0.25">
      <c r="A61" s="10" t="s">
        <v>4</v>
      </c>
      <c r="B61" s="14">
        <f>DWH!S33</f>
        <v>162</v>
      </c>
      <c r="C61" s="14">
        <f>DWH!T33</f>
        <v>151</v>
      </c>
      <c r="D61" s="14">
        <f t="shared" si="4"/>
        <v>11</v>
      </c>
      <c r="E61" s="23">
        <f t="shared" si="5"/>
        <v>7.2999999999999995E-2</v>
      </c>
    </row>
    <row r="62" spans="1:7" x14ac:dyDescent="0.25">
      <c r="A62" s="10" t="s">
        <v>5</v>
      </c>
      <c r="B62" s="14">
        <f>DWH!S34</f>
        <v>250</v>
      </c>
      <c r="C62" s="14">
        <f>DWH!T34</f>
        <v>217</v>
      </c>
      <c r="D62" s="14">
        <f t="shared" si="4"/>
        <v>33</v>
      </c>
      <c r="E62" s="23">
        <f t="shared" si="5"/>
        <v>0.152</v>
      </c>
    </row>
    <row r="63" spans="1:7" x14ac:dyDescent="0.25">
      <c r="A63" s="10" t="s">
        <v>6</v>
      </c>
      <c r="B63" s="14">
        <f>DWH!S35</f>
        <v>61</v>
      </c>
      <c r="C63" s="14">
        <f>DWH!T35</f>
        <v>57</v>
      </c>
      <c r="D63" s="14">
        <f t="shared" si="4"/>
        <v>4</v>
      </c>
      <c r="E63" s="23">
        <f t="shared" si="5"/>
        <v>7.0000000000000007E-2</v>
      </c>
    </row>
    <row r="64" spans="1:7" x14ac:dyDescent="0.25">
      <c r="A64" s="10" t="s">
        <v>119</v>
      </c>
      <c r="B64" s="14">
        <f>DWH!S36</f>
        <v>11</v>
      </c>
      <c r="C64" s="14">
        <f>DWH!T36</f>
        <v>6</v>
      </c>
      <c r="D64" s="14">
        <f t="shared" si="4"/>
        <v>5</v>
      </c>
      <c r="E64" s="23">
        <f t="shared" si="5"/>
        <v>0.83299999999999996</v>
      </c>
    </row>
    <row r="65" spans="1:5" x14ac:dyDescent="0.25">
      <c r="A65" s="10" t="s">
        <v>8</v>
      </c>
      <c r="B65" s="14">
        <f>DWH!S37</f>
        <v>222</v>
      </c>
      <c r="C65" s="14">
        <f>DWH!T37</f>
        <v>169</v>
      </c>
      <c r="D65" s="14">
        <f t="shared" si="4"/>
        <v>53</v>
      </c>
      <c r="E65" s="23">
        <f t="shared" si="5"/>
        <v>0.314</v>
      </c>
    </row>
    <row r="66" spans="1:5" x14ac:dyDescent="0.25">
      <c r="A66" s="10" t="s">
        <v>9</v>
      </c>
      <c r="B66" s="14">
        <f>DWH!S38</f>
        <v>118</v>
      </c>
      <c r="C66" s="14">
        <f>DWH!T38</f>
        <v>90</v>
      </c>
      <c r="D66" s="14">
        <f t="shared" si="4"/>
        <v>28</v>
      </c>
      <c r="E66" s="23">
        <f t="shared" si="5"/>
        <v>0.311</v>
      </c>
    </row>
    <row r="67" spans="1:5" x14ac:dyDescent="0.25">
      <c r="A67" s="10" t="s">
        <v>10</v>
      </c>
      <c r="B67" s="14">
        <f>DWH!S39</f>
        <v>311</v>
      </c>
      <c r="C67" s="14">
        <f>DWH!T39</f>
        <v>277</v>
      </c>
      <c r="D67" s="14">
        <f t="shared" si="4"/>
        <v>34</v>
      </c>
      <c r="E67" s="23">
        <f t="shared" si="5"/>
        <v>0.123</v>
      </c>
    </row>
    <row r="68" spans="1:5" x14ac:dyDescent="0.25">
      <c r="A68" s="10" t="s">
        <v>11</v>
      </c>
      <c r="B68" s="14">
        <f>DWH!S40</f>
        <v>120</v>
      </c>
      <c r="C68" s="14">
        <f>DWH!T40</f>
        <v>88</v>
      </c>
      <c r="D68" s="14">
        <f t="shared" si="4"/>
        <v>32</v>
      </c>
      <c r="E68" s="23">
        <f t="shared" si="5"/>
        <v>0.36399999999999999</v>
      </c>
    </row>
    <row r="69" spans="1:5" x14ac:dyDescent="0.25">
      <c r="A69" s="72" t="s">
        <v>12</v>
      </c>
      <c r="B69" s="11">
        <f>DWH!S66</f>
        <v>106</v>
      </c>
      <c r="C69" s="11">
        <f>DWH!T66</f>
        <v>104</v>
      </c>
      <c r="D69" s="14">
        <f t="shared" si="4"/>
        <v>2</v>
      </c>
      <c r="E69" s="23">
        <f t="shared" si="5"/>
        <v>1.9E-2</v>
      </c>
    </row>
    <row r="70" spans="1:5" ht="15.75" thickBot="1" x14ac:dyDescent="0.3">
      <c r="A70" s="72" t="s">
        <v>13</v>
      </c>
      <c r="B70" s="11">
        <f>DWH!S67</f>
        <v>105</v>
      </c>
      <c r="C70" s="11">
        <f>DWH!T67</f>
        <v>104</v>
      </c>
      <c r="D70" s="28">
        <f t="shared" si="4"/>
        <v>1</v>
      </c>
      <c r="E70" s="29">
        <f t="shared" si="5"/>
        <v>0.01</v>
      </c>
    </row>
    <row r="71" spans="1:5" ht="16.5" thickTop="1" thickBot="1" x14ac:dyDescent="0.3">
      <c r="A71" s="76" t="s">
        <v>17</v>
      </c>
      <c r="B71" s="22">
        <f>DWH!R75</f>
        <v>14</v>
      </c>
      <c r="C71" s="22">
        <f>DWH!S75</f>
        <v>7</v>
      </c>
      <c r="D71" s="22">
        <f t="shared" si="4"/>
        <v>7</v>
      </c>
      <c r="E71" s="24">
        <f t="shared" si="5"/>
        <v>1</v>
      </c>
    </row>
    <row r="72" spans="1:5" ht="15.75" thickTop="1" x14ac:dyDescent="0.25">
      <c r="A72" s="72" t="s">
        <v>19</v>
      </c>
      <c r="B72" s="12">
        <f>DWH!S108</f>
        <v>16</v>
      </c>
      <c r="C72" s="12">
        <f>DWH!T108</f>
        <v>23</v>
      </c>
      <c r="D72" s="14">
        <f t="shared" si="4"/>
        <v>-7</v>
      </c>
      <c r="E72" s="23">
        <f t="shared" si="5"/>
        <v>-0.30399999999999999</v>
      </c>
    </row>
    <row r="73" spans="1:5" x14ac:dyDescent="0.25">
      <c r="A73" s="72" t="s">
        <v>20</v>
      </c>
      <c r="B73" s="12">
        <f>DWH!S109</f>
        <v>90</v>
      </c>
      <c r="C73" s="12">
        <f>DWH!T109</f>
        <v>98</v>
      </c>
      <c r="D73" s="14">
        <f t="shared" si="4"/>
        <v>-8</v>
      </c>
      <c r="E73" s="23">
        <f t="shared" si="5"/>
        <v>-8.2000000000000003E-2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2025-12-01T09:49:23Z</dcterms:modified>
</cp:coreProperties>
</file>