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MB\Daten\AM und Bildung\2021\"/>
    </mc:Choice>
  </mc:AlternateContent>
  <bookViews>
    <workbookView xWindow="-1815" yWindow="390" windowWidth="25320" windowHeight="11760" firstSheet="1" activeTab="1"/>
  </bookViews>
  <sheets>
    <sheet name="Cognos_Office_Connection_Cache" sheetId="6" state="veryHidden" r:id="rId1"/>
    <sheet name="AM und Bildung" sheetId="5" r:id="rId2"/>
    <sheet name="DWH" sheetId="8" state="hidden" r:id="rId3"/>
    <sheet name="Diagramm_Ausbildung" sheetId="9" state="hidden" r:id="rId4"/>
    <sheet name="Diagramm_ALQ" sheetId="10" state="hidden" r:id="rId5"/>
  </sheets>
  <externalReferences>
    <externalReference r:id="rId6"/>
  </externalReferences>
  <definedNames>
    <definedName name="AL_Ausbildung_aktMo_fbaec708a22c4cd595a9c7d73193535e_fbaec708a22c4cd595a9c7d73193535e">DWH!$B$12:$D$24</definedName>
    <definedName name="AL_Ausbildung_aktMo_fbaec708a22c4cd595a9c7d73193535e_fbaec708a22c4cd595a9c7d73193535e_Columns">DWH!$B$11:$D$11</definedName>
    <definedName name="AL_Ausbildung_aktMo_fbaec708a22c4cd595a9c7d73193535e_fbaec708a22c4cd595a9c7d73193535e_Measure">DWH!$A$11</definedName>
    <definedName name="AL_Ausbildung_aktMo_fbaec708a22c4cd595a9c7d73193535e_fbaec708a22c4cd595a9c7d73193535e_Rows">DWH!$A$12:$A$24</definedName>
    <definedName name="AL_UB_ALQ_aktMo_fbaec708a22c4cd595a9c7d73193535e_fbaec708a22c4cd595a9c7d73193535e">DWH!$B$5:$I$7</definedName>
    <definedName name="AL_UB_ALQ_aktMo_fbaec708a22c4cd595a9c7d73193535e_fbaec708a22c4cd595a9c7d73193535e_Columns">DWH!$B$3:$I$4</definedName>
    <definedName name="AL_UB_ALQ_aktMo_fbaec708a22c4cd595a9c7d73193535e_fbaec708a22c4cd595a9c7d73193535e_Measure">DWH!$A$3</definedName>
    <definedName name="AL_UB_ALQ_aktMo_fbaec708a22c4cd595a9c7d73193535e_fbaec708a22c4cd595a9c7d73193535e_Rows">DWH!$A$5:$A$7</definedName>
    <definedName name="ALnachAusbildung_Diagramm_aktMo_fbaec708a22c4cd595a9c7d73193535e_fbaec708a22c4cd595a9c7d73193535e">DWH!$C$46:$E$64</definedName>
    <definedName name="ALnachAusbildung_Diagramm_aktMo_fbaec708a22c4cd595a9c7d73193535e_fbaec708a22c4cd595a9c7d73193535e_Columns">DWH!$C$45:$E$45</definedName>
    <definedName name="ALnachAusbildung_Diagramm_aktMo_fbaec708a22c4cd595a9c7d73193535e_fbaec708a22c4cd595a9c7d73193535e_Measure">DWH!$A$45</definedName>
    <definedName name="ALnachAusbildung_Diagramm_aktMo_fbaec708a22c4cd595a9c7d73193535e_fbaec708a22c4cd595a9c7d73193535e_Rows">DWH!$A$46:$B$64</definedName>
    <definedName name="ALnachAusbildung_Diagramm2_fbaec708a22c4cd595a9c7d73193535e_fbaec708a22c4cd595a9c7d73193535e">Diagramm_Ausbildung!$C$6:$E$24</definedName>
    <definedName name="ArbeitsaufnahmenJahrbisher_VIP_fbaec708a22c4cd595a9c7d73193535e_fbaec708a22c4cd595a9c7d73193535e">#REF!</definedName>
    <definedName name="ArbeitsaufnahmenJahrbisher_VIP_fbaec708a22c4cd595a9c7d73193535e_fbaec708a22c4cd595a9c7d73193535e_Columns">#REF!</definedName>
    <definedName name="ArbeitsaufnahmenJahrbisher_VIP_fbaec708a22c4cd595a9c7d73193535e_fbaec708a22c4cd595a9c7d73193535e_Measure">#REF!</definedName>
    <definedName name="ArbeitsaufnahmenJahrbisher_VIP_fbaec708a22c4cd595a9c7d73193535e_fbaec708a22c4cd595a9c7d73193535e_Rows">#REF!</definedName>
    <definedName name="ArbeitsaufnahmenJahrbisher_VIP_Wien_fbaec708a22c4cd595a9c7d73193535e_fbaec708a22c4cd595a9c7d73193535e">#REF!</definedName>
    <definedName name="ArbeitsaufnahmenJahrbisher_VIP_Wien_fbaec708a22c4cd595a9c7d73193535e_fbaec708a22c4cd595a9c7d73193535e_Columns">#REF!</definedName>
    <definedName name="ArbeitsaufnahmenJahrbisher_VIP_Wien_fbaec708a22c4cd595a9c7d73193535e_fbaec708a22c4cd595a9c7d73193535e_Measure">#REF!</definedName>
    <definedName name="ArbeitsaufnahmenJahrbisher_VIP_Wien_fbaec708a22c4cd595a9c7d73193535e_fbaec708a22c4cd595a9c7d73193535e_Rows">#REF!</definedName>
    <definedName name="ArbeitsaufnahmenJahrbisher_VIP1_fbaec708a22c4cd595a9c7d73193535e_fbaec708a22c4cd595a9c7d73193535e">#REF!</definedName>
    <definedName name="ArbeitsaufnahmenJahrbisher_VIP1_fbaec708a22c4cd595a9c7d73193535e_fbaec708a22c4cd595a9c7d73193535e_Columns">#REF!</definedName>
    <definedName name="ArbeitsaufnahmenJahrbisher_VIP1_fbaec708a22c4cd595a9c7d73193535e_fbaec708a22c4cd595a9c7d73193535e_Measure">#REF!</definedName>
    <definedName name="ArbeitsaufnahmenJahrbisher_VIP1_fbaec708a22c4cd595a9c7d73193535e_fbaec708a22c4cd595a9c7d73193535e_Rows">#REF!</definedName>
    <definedName name="ArbeitsaufnahmenKONSUBab2010ausalleStatus_fbaec708a22c4cd595a9c7d73193535e_fbaec708a22c4cd595a9c7d73193535e">#REF!</definedName>
    <definedName name="ArbeitsaufnahmenKONSUBab2010ausalleStatus_fbaec708a22c4cd595a9c7d73193535e_fbaec708a22c4cd595a9c7d73193535e_Columns">#REF!</definedName>
    <definedName name="ArbeitsaufnahmenKONSUBab2010ausalleStatus_fbaec708a22c4cd595a9c7d73193535e_fbaec708a22c4cd595a9c7d73193535e_Measure">#REF!</definedName>
    <definedName name="ArbeitsaufnahmenKONSUBab2010ausalleStatus_fbaec708a22c4cd595a9c7d73193535e_fbaec708a22c4cd595a9c7d73193535e_Rows">#REF!</definedName>
    <definedName name="ArbeitsaufnahmenKONSUBJahrbisherausalleStatus_fbaec708a22c4cd595a9c7d73193535e_fbaec708a22c4cd595a9c7d73193535e">#REF!</definedName>
    <definedName name="ArbeitsaufnahmenKONSUBJahrbisherausalleStatus_fbaec708a22c4cd595a9c7d73193535e_fbaec708a22c4cd595a9c7d73193535e_Columns">#REF!</definedName>
    <definedName name="ArbeitsaufnahmenKONSUBJahrbisherausalleStatus_fbaec708a22c4cd595a9c7d73193535e_fbaec708a22c4cd595a9c7d73193535e_Measure">#REF!</definedName>
    <definedName name="ArbeitsaufnahmenKONSUBJahrbisherausalleStatus_fbaec708a22c4cd595a9c7d73193535e_fbaec708a22c4cd595a9c7d73193535e_Rows">#REF!</definedName>
    <definedName name="Arbeitsaufnahmenseit2010_VIP_fbaec708a22c4cd595a9c7d73193535e_fbaec708a22c4cd595a9c7d73193535e">#REF!</definedName>
    <definedName name="Arbeitsaufnahmenseit2010_VIP_fbaec708a22c4cd595a9c7d73193535e_fbaec708a22c4cd595a9c7d73193535e_1">#REF!</definedName>
    <definedName name="Arbeitsaufnahmenseit2010_VIP_fbaec708a22c4cd595a9c7d73193535e_fbaec708a22c4cd595a9c7d73193535e_1_Columns">#REF!</definedName>
    <definedName name="Arbeitsaufnahmenseit2010_VIP_fbaec708a22c4cd595a9c7d73193535e_fbaec708a22c4cd595a9c7d73193535e_1_Measure">#REF!</definedName>
    <definedName name="Arbeitsaufnahmenseit2010_VIP_fbaec708a22c4cd595a9c7d73193535e_fbaec708a22c4cd595a9c7d73193535e_1_Rows">#REF!</definedName>
    <definedName name="Arbeitsaufnahmenseit2010_VIP_fbaec708a22c4cd595a9c7d73193535e_fbaec708a22c4cd595a9c7d73193535e_Columns">#REF!</definedName>
    <definedName name="Arbeitsaufnahmenseit2010_VIP_fbaec708a22c4cd595a9c7d73193535e_fbaec708a22c4cd595a9c7d73193535e_Measure">#REF!</definedName>
    <definedName name="Arbeitsaufnahmenseit2010_VIP_fbaec708a22c4cd595a9c7d73193535e_fbaec708a22c4cd595a9c7d73193535e_Rows">#REF!</definedName>
    <definedName name="Arbeitsaufnahmenseit2010_VIP_Wien_fbaec708a22c4cd595a9c7d73193535e_fbaec708a22c4cd595a9c7d73193535e">#REF!</definedName>
    <definedName name="Arbeitsaufnahmenseit2010_VIP_Wien_fbaec708a22c4cd595a9c7d73193535e_fbaec708a22c4cd595a9c7d73193535e_Columns">#REF!</definedName>
    <definedName name="Arbeitsaufnahmenseit2010_VIP_Wien_fbaec708a22c4cd595a9c7d73193535e_fbaec708a22c4cd595a9c7d73193535e_Measure">#REF!</definedName>
    <definedName name="Arbeitsaufnahmenseit2010_VIP_Wien_fbaec708a22c4cd595a9c7d73193535e_fbaec708a22c4cd595a9c7d73193535e_Rows">#REF!</definedName>
    <definedName name="Arbeitsaufnahmenseit2010_VIP1_fbaec708a22c4cd595a9c7d73193535e_fbaec708a22c4cd595a9c7d73193535e">#REF!</definedName>
    <definedName name="Arbeitsaufnahmenseit2010_VIP1_fbaec708a22c4cd595a9c7d73193535e_fbaec708a22c4cd595a9c7d73193535e_Columns">#REF!</definedName>
    <definedName name="Arbeitsaufnahmenseit2010_VIP1_fbaec708a22c4cd595a9c7d73193535e_fbaec708a22c4cd595a9c7d73193535e_Measure">#REF!</definedName>
    <definedName name="Arbeitsaufnahmenseit2010_VIP1_fbaec708a22c4cd595a9c7d73193535e_fbaec708a22c4cd595a9c7d73193535e_Rows">#REF!</definedName>
    <definedName name="BestandAsylwerberbeschäftigtaktMonat_fbaec708a22c4cd595a9c7d73193535e_fbaec708a22c4cd595a9c7d73193535e">#REF!</definedName>
    <definedName name="BestandAsylwerberbeschäftigtaktMonat_fbaec708a22c4cd595a9c7d73193535e_fbaec708a22c4cd595a9c7d73193535e_Columns">#REF!</definedName>
    <definedName name="BestandAsylwerberbeschäftigtaktMonat_fbaec708a22c4cd595a9c7d73193535e_fbaec708a22c4cd595a9c7d73193535e_Measure">#REF!</definedName>
    <definedName name="BestandAsylwerberbeschäftigtaktMonat_fbaec708a22c4cd595a9c7d73193535e_fbaec708a22c4cd595a9c7d73193535e_Rows">#REF!</definedName>
    <definedName name="BestandAsylwerberbeschäftigtaktMonat_VIP_fbaec708a22c4cd595a9c7d73193535e_fbaec708a22c4cd595a9c7d73193535e">#REF!</definedName>
    <definedName name="BestandAsylwerberbeschäftigtaktMonat_VIP_fbaec708a22c4cd595a9c7d73193535e_fbaec708a22c4cd595a9c7d73193535e_Columns">#REF!</definedName>
    <definedName name="BestandAsylwerberbeschäftigtaktMonat_VIP_fbaec708a22c4cd595a9c7d73193535e_fbaec708a22c4cd595a9c7d73193535e_Measure">#REF!</definedName>
    <definedName name="BestandAsylwerberbeschäftigtaktMonat_VIP_fbaec708a22c4cd595a9c7d73193535e_fbaec708a22c4cd595a9c7d73193535e_Rows">#REF!</definedName>
    <definedName name="BestandAsylwerberbeschäftigtaktMonat_VIP1_fbaec708a22c4cd595a9c7d73193535e_fbaec708a22c4cd595a9c7d73193535e">#REF!</definedName>
    <definedName name="BestandAsylwerberbeschäftigtaktMonat_VIP1_fbaec708a22c4cd595a9c7d73193535e_fbaec708a22c4cd595a9c7d73193535e_Columns">#REF!</definedName>
    <definedName name="BestandAsylwerberbeschäftigtaktMonat_VIP1_fbaec708a22c4cd595a9c7d73193535e_fbaec708a22c4cd595a9c7d73193535e_Measure">#REF!</definedName>
    <definedName name="BestandAsylwerberbeschäftigtaktMonat_VIP1_fbaec708a22c4cd595a9c7d73193535e_fbaec708a22c4cd595a9c7d73193535e_Rows">#REF!</definedName>
    <definedName name="BestandAsylwerberbeschäftigtaktMonat1_fbaec708a22c4cd595a9c7d73193535e_fbaec708a22c4cd595a9c7d73193535e">#REF!</definedName>
    <definedName name="BestandAsylwerberbeschäftigtaktMonat1_fbaec708a22c4cd595a9c7d73193535e_fbaec708a22c4cd595a9c7d73193535e_Columns">#REF!</definedName>
    <definedName name="BestandAsylwerberbeschäftigtaktMonat1_fbaec708a22c4cd595a9c7d73193535e_fbaec708a22c4cd595a9c7d73193535e_Measure">#REF!</definedName>
    <definedName name="BestandAsylwerberbeschäftigtaktMonat1_fbaec708a22c4cd595a9c7d73193535e_fbaec708a22c4cd595a9c7d73193535e_Rows">#REF!</definedName>
    <definedName name="BestandKONSUBalleStatusaktMonat_fbaec708a22c4cd595a9c7d73193535e_fbaec708a22c4cd595a9c7d73193535e">#REF!</definedName>
    <definedName name="BestandKONSUBalleStatusaktMonat_fbaec708a22c4cd595a9c7d73193535e_fbaec708a22c4cd595a9c7d73193535e_Columns">#REF!</definedName>
    <definedName name="BestandKONSUBalleStatusaktMonat_fbaec708a22c4cd595a9c7d73193535e_fbaec708a22c4cd595a9c7d73193535e_Measure">#REF!</definedName>
    <definedName name="BestandKONSUBalleStatusaktMonat_fbaec708a22c4cd595a9c7d73193535e_fbaec708a22c4cd595a9c7d73193535e_Rows">#REF!</definedName>
    <definedName name="BestandKONSUBalleStatusaktMonat1_fbaec708a22c4cd595a9c7d73193535e_fbaec708a22c4cd595a9c7d73193535e">#REF!</definedName>
    <definedName name="BestandKONSUBalleStatusaktMonat1_fbaec708a22c4cd595a9c7d73193535e_fbaec708a22c4cd595a9c7d73193535e_Columns">#REF!</definedName>
    <definedName name="BestandKONSUBalleStatusaktMonat1_fbaec708a22c4cd595a9c7d73193535e_fbaec708a22c4cd595a9c7d73193535e_Measure">#REF!</definedName>
    <definedName name="BestandKONSUBalleStatusaktMonat1_fbaec708a22c4cd595a9c7d73193535e_fbaec708a22c4cd595a9c7d73193535e_Rows">#REF!</definedName>
    <definedName name="BestandKONSUBALSCmitbMSaktMonat_fbaec708a22c4cd595a9c7d73193535e_fbaec708a22c4cd595a9c7d73193535e">#REF!</definedName>
    <definedName name="BestandKONSUBALSCmitbMSaktMonat_fbaec708a22c4cd595a9c7d73193535e_fbaec708a22c4cd595a9c7d73193535e_Columns">#REF!</definedName>
    <definedName name="BestandKONSUBALSCmitbMSaktMonat_fbaec708a22c4cd595a9c7d73193535e_fbaec708a22c4cd595a9c7d73193535e_Measure">#REF!</definedName>
    <definedName name="BestandKONSUBALSCmitbMSaktMonat_fbaec708a22c4cd595a9c7d73193535e_fbaec708a22c4cd595a9c7d73193535e_Rows">#REF!</definedName>
    <definedName name="BestandKONSUBBdlaktMonat_fbaec708a22c4cd595a9c7d73193535e_fbaec708a22c4cd595a9c7d73193535e">#REF!</definedName>
    <definedName name="BestandKONSUBBdlaktMonat_fbaec708a22c4cd595a9c7d73193535e_fbaec708a22c4cd595a9c7d73193535e_Columns">#REF!</definedName>
    <definedName name="BestandKONSUBBdlaktMonat_fbaec708a22c4cd595a9c7d73193535e_fbaec708a22c4cd595a9c7d73193535e_Measure">#REF!</definedName>
    <definedName name="BestandKONSUBBdlaktMonat_fbaec708a22c4cd595a9c7d73193535e_fbaec708a22c4cd595a9c7d73193535e_Rows">#REF!</definedName>
    <definedName name="BestandKONSUBLSaktMonat_fbaec708a22c4cd595a9c7d73193535e_fbaec708a22c4cd595a9c7d73193535e">#REF!</definedName>
    <definedName name="BestandKONSUBLSaktMonat_fbaec708a22c4cd595a9c7d73193535e_fbaec708a22c4cd595a9c7d73193535e_Columns">#REF!</definedName>
    <definedName name="BestandKONSUBLSaktMonat_fbaec708a22c4cd595a9c7d73193535e_fbaec708a22c4cd595a9c7d73193535e_Measure">#REF!</definedName>
    <definedName name="BestandKONSUBLSaktMonat_fbaec708a22c4cd595a9c7d73193535e_fbaec708a22c4cd595a9c7d73193535e_Rows">#REF!</definedName>
    <definedName name="BestandKONSUBMerkmaleaktMonat_fbaec708a22c4cd595a9c7d73193535e_fbaec708a22c4cd595a9c7d73193535e">#REF!</definedName>
    <definedName name="BestandKONSUBMerkmaleaktMonat_fbaec708a22c4cd595a9c7d73193535e_fbaec708a22c4cd595a9c7d73193535e_Columns">#REF!</definedName>
    <definedName name="BestandKONSUBMerkmaleaktMonat_fbaec708a22c4cd595a9c7d73193535e_fbaec708a22c4cd595a9c7d73193535e_Measure">#REF!</definedName>
    <definedName name="BestandKONSUBMerkmaleaktMonat_fbaec708a22c4cd595a9c7d73193535e_fbaec708a22c4cd595a9c7d73193535e_Rows">#REF!</definedName>
    <definedName name="BestandKONSUBNationsonstigealleStatusaktMonat_VIP_fbaec708a22c4cd595a9c7d73193535e_fbaec708a22c4cd595a9c7d73193535e">#REF!</definedName>
    <definedName name="BestandKONSUBNationsonstigealleStatusaktMonat_VIP_fbaec708a22c4cd595a9c7d73193535e_fbaec708a22c4cd595a9c7d73193535e_Columns">#REF!</definedName>
    <definedName name="BestandKONSUBNationsonstigealleStatusaktMonat_VIP_fbaec708a22c4cd595a9c7d73193535e_fbaec708a22c4cd595a9c7d73193535e_Measure">#REF!</definedName>
    <definedName name="BestandKONSUBNationsonstigealleStatusaktMonat_VIP_fbaec708a22c4cd595a9c7d73193535e_fbaec708a22c4cd595a9c7d73193535e_Rows">#REF!</definedName>
    <definedName name="BestandKONSUBNationsonstigealleStatusaktMonat_VIP_Wien_fbaec708a22c4cd595a9c7d73193535e_fbaec708a22c4cd595a9c7d73193535e">#REF!</definedName>
    <definedName name="BestandKONSUBNationsonstigealleStatusaktMonat_VIP_Wien_fbaec708a22c4cd595a9c7d73193535e_fbaec708a22c4cd595a9c7d73193535e_Columns">#REF!</definedName>
    <definedName name="BestandKONSUBNationsonstigealleStatusaktMonat_VIP_Wien_fbaec708a22c4cd595a9c7d73193535e_fbaec708a22c4cd595a9c7d73193535e_Measure">#REF!</definedName>
    <definedName name="BestandKONSUBNationsonstigealleStatusaktMonat_VIP_Wien_fbaec708a22c4cd595a9c7d73193535e_fbaec708a22c4cd595a9c7d73193535e_Rows">#REF!</definedName>
    <definedName name="BestandKONSUBNationsonstigealleStatusaktMonat_VIP1_fbaec708a22c4cd595a9c7d73193535e_fbaec708a22c4cd595a9c7d73193535e">#REF!</definedName>
    <definedName name="BestandKONSUBNationsonstigealleStatusaktMonat_VIP1_fbaec708a22c4cd595a9c7d73193535e_fbaec708a22c4cd595a9c7d73193535e_Columns">#REF!</definedName>
    <definedName name="BestandKONSUBNationsonstigealleStatusaktMonat_VIP1_fbaec708a22c4cd595a9c7d73193535e_fbaec708a22c4cd595a9c7d73193535e_Measure">#REF!</definedName>
    <definedName name="BestandKONSUBNationsonstigealleStatusaktMonat_VIP1_fbaec708a22c4cd595a9c7d73193535e_fbaec708a22c4cd595a9c7d73193535e_Rows">#REF!</definedName>
    <definedName name="BestandKONSUBNationsonstigeALSCaktMonat_VIP_fbaec708a22c4cd595a9c7d73193535e_fbaec708a22c4cd595a9c7d73193535e">#REF!</definedName>
    <definedName name="BestandKONSUBNationsonstigeALSCaktMonat_VIP_fbaec708a22c4cd595a9c7d73193535e_fbaec708a22c4cd595a9c7d73193535e_Columns">#REF!</definedName>
    <definedName name="BestandKONSUBNationsonstigeALSCaktMonat_VIP_fbaec708a22c4cd595a9c7d73193535e_fbaec708a22c4cd595a9c7d73193535e_Measure">#REF!</definedName>
    <definedName name="BestandKONSUBNationsonstigeALSCaktMonat_VIP_fbaec708a22c4cd595a9c7d73193535e_fbaec708a22c4cd595a9c7d73193535e_Rows">#REF!</definedName>
    <definedName name="BestandKONSUBNationsonstigeALSCaktMonat_VIP_Wien_fbaec708a22c4cd595a9c7d73193535e_fbaec708a22c4cd595a9c7d73193535e">#REF!</definedName>
    <definedName name="BestandKONSUBNationsonstigeALSCaktMonat_VIP_Wien_fbaec708a22c4cd595a9c7d73193535e_fbaec708a22c4cd595a9c7d73193535e_Columns">#REF!</definedName>
    <definedName name="BestandKONSUBNationsonstigeALSCaktMonat_VIP_Wien_fbaec708a22c4cd595a9c7d73193535e_fbaec708a22c4cd595a9c7d73193535e_Measure">#REF!</definedName>
    <definedName name="BestandKONSUBNationsonstigeALSCaktMonat_VIP_Wien_fbaec708a22c4cd595a9c7d73193535e_fbaec708a22c4cd595a9c7d73193535e_Rows">#REF!</definedName>
    <definedName name="BestandKONSUBNationsonstigeALSCaktMonat_VIP1_fbaec708a22c4cd595a9c7d73193535e_fbaec708a22c4cd595a9c7d73193535e">#REF!</definedName>
    <definedName name="BestandKONSUBNationsonstigeALSCaktMonat_VIP1_fbaec708a22c4cd595a9c7d73193535e_fbaec708a22c4cd595a9c7d73193535e_Columns">#REF!</definedName>
    <definedName name="BestandKONSUBNationsonstigeALSCaktMonat_VIP1_fbaec708a22c4cd595a9c7d73193535e_fbaec708a22c4cd595a9c7d73193535e_Measure">#REF!</definedName>
    <definedName name="BestandKONSUBNationsonstigeALSCaktMonat_VIP1_fbaec708a22c4cd595a9c7d73193535e_fbaec708a22c4cd595a9c7d73193535e_Rows">#REF!</definedName>
    <definedName name="BestandKONSUBNationsonstigeALSCAlteraktMonat_VIP_fbaec708a22c4cd595a9c7d73193535e_fbaec708a22c4cd595a9c7d73193535e">#REF!</definedName>
    <definedName name="BestandKONSUBNationsonstigeALSCAlteraktMonat_VIP_fbaec708a22c4cd595a9c7d73193535e_fbaec708a22c4cd595a9c7d73193535e_Columns">#REF!</definedName>
    <definedName name="BestandKONSUBNationsonstigeALSCAlteraktMonat_VIP_fbaec708a22c4cd595a9c7d73193535e_fbaec708a22c4cd595a9c7d73193535e_Measure">#REF!</definedName>
    <definedName name="BestandKONSUBNationsonstigeALSCAlteraktMonat_VIP_fbaec708a22c4cd595a9c7d73193535e_fbaec708a22c4cd595a9c7d73193535e_Rows">#REF!</definedName>
    <definedName name="BestandKONSUBNationsonstigeALSCAlteraktMonat_VIP_Wien_fbaec708a22c4cd595a9c7d73193535e_fbaec708a22c4cd595a9c7d73193535e">#REF!</definedName>
    <definedName name="BestandKONSUBNationsonstigeALSCAlteraktMonat_VIP_Wien_fbaec708a22c4cd595a9c7d73193535e_fbaec708a22c4cd595a9c7d73193535e_Columns">#REF!</definedName>
    <definedName name="BestandKONSUBNationsonstigeALSCAlteraktMonat_VIP_Wien_fbaec708a22c4cd595a9c7d73193535e_fbaec708a22c4cd595a9c7d73193535e_Measure">#REF!</definedName>
    <definedName name="BestandKONSUBNationsonstigeALSCAlteraktMonat_VIP_Wien_fbaec708a22c4cd595a9c7d73193535e_fbaec708a22c4cd595a9c7d73193535e_Rows">#REF!</definedName>
    <definedName name="BestandKONSUBNationsonstigeALSCAlteraktMonat_VIP1_fbaec708a22c4cd595a9c7d73193535e_fbaec708a22c4cd595a9c7d73193535e">#REF!</definedName>
    <definedName name="BestandKONSUBNationsonstigeALSCAlteraktMonat_VIP1_fbaec708a22c4cd595a9c7d73193535e_fbaec708a22c4cd595a9c7d73193535e_Columns">#REF!</definedName>
    <definedName name="BestandKONSUBNationsonstigeALSCAlteraktMonat_VIP1_fbaec708a22c4cd595a9c7d73193535e_fbaec708a22c4cd595a9c7d73193535e_Measure">#REF!</definedName>
    <definedName name="BestandKONSUBNationsonstigeALSCAlteraktMonat_VIP1_fbaec708a22c4cd595a9c7d73193535e_fbaec708a22c4cd595a9c7d73193535e_Rows">#REF!</definedName>
    <definedName name="BestandKONSUBNationsonstigeALSCAusbildungaktMonat_VIP_fbaec708a22c4cd595a9c7d73193535e_fbaec708a22c4cd595a9c7d73193535e">#REF!</definedName>
    <definedName name="BestandKONSUBNationsonstigeALSCAusbildungaktMonat_VIP_fbaec708a22c4cd595a9c7d73193535e_fbaec708a22c4cd595a9c7d73193535e_Columns">#REF!</definedName>
    <definedName name="BestandKONSUBNationsonstigeALSCAusbildungaktMonat_VIP_fbaec708a22c4cd595a9c7d73193535e_fbaec708a22c4cd595a9c7d73193535e_Measure">#REF!</definedName>
    <definedName name="BestandKONSUBNationsonstigeALSCAusbildungaktMonat_VIP_fbaec708a22c4cd595a9c7d73193535e_fbaec708a22c4cd595a9c7d73193535e_Rows">#REF!</definedName>
    <definedName name="BestandKONSUBNationsonstigeALSCAusbildungaktMonat_VIP_Wien_fbaec708a22c4cd595a9c7d73193535e_fbaec708a22c4cd595a9c7d73193535e">#REF!</definedName>
    <definedName name="BestandKONSUBNationsonstigeALSCAusbildungaktMonat_VIP_Wien_fbaec708a22c4cd595a9c7d73193535e_fbaec708a22c4cd595a9c7d73193535e_Columns">#REF!</definedName>
    <definedName name="BestandKONSUBNationsonstigeALSCAusbildungaktMonat_VIP_Wien_fbaec708a22c4cd595a9c7d73193535e_fbaec708a22c4cd595a9c7d73193535e_Measure">#REF!</definedName>
    <definedName name="BestandKONSUBNationsonstigeALSCAusbildungaktMonat_VIP_Wien_fbaec708a22c4cd595a9c7d73193535e_fbaec708a22c4cd595a9c7d73193535e_Rows">#REF!</definedName>
    <definedName name="BestandKONSUBNationsonstigeALSCAusbildungaktMonat_VIP_Wien1_fbaec708a22c4cd595a9c7d73193535e_fbaec708a22c4cd595a9c7d73193535e">#REF!</definedName>
    <definedName name="BestandKONSUBNationsonstigeALSCAusbildungaktMonat_VIP_Wien1_fbaec708a22c4cd595a9c7d73193535e_fbaec708a22c4cd595a9c7d73193535e_Columns">#REF!</definedName>
    <definedName name="BestandKONSUBNationsonstigeALSCAusbildungaktMonat_VIP_Wien1_fbaec708a22c4cd595a9c7d73193535e_fbaec708a22c4cd595a9c7d73193535e_Measure">#REF!</definedName>
    <definedName name="BestandKONSUBNationsonstigeALSCAusbildungaktMonat_VIP_Wien1_fbaec708a22c4cd595a9c7d73193535e_fbaec708a22c4cd595a9c7d73193535e_Rows">#REF!</definedName>
    <definedName name="BestandKONSUBNationsonstigeALSCAusbildungaktMonat_VIP1_fbaec708a22c4cd595a9c7d73193535e_fbaec708a22c4cd595a9c7d73193535e">#REF!</definedName>
    <definedName name="BestandKONSUBNationsonstigeALSCAusbildungaktMonat_VIP1_fbaec708a22c4cd595a9c7d73193535e_fbaec708a22c4cd595a9c7d73193535e_Columns">#REF!</definedName>
    <definedName name="BestandKONSUBNationsonstigeALSCAusbildungaktMonat_VIP1_fbaec708a22c4cd595a9c7d73193535e_fbaec708a22c4cd595a9c7d73193535e_Measure">#REF!</definedName>
    <definedName name="BestandKONSUBNationsonstigeALSCAusbildungaktMonat_VIP1_fbaec708a22c4cd595a9c7d73193535e_fbaec708a22c4cd595a9c7d73193535e_Rows">#REF!</definedName>
    <definedName name="BestandKONSUBNationsonstigeALSCBdlaktMonat_VIP_fbaec708a22c4cd595a9c7d73193535e_fbaec708a22c4cd595a9c7d73193535e">#REF!</definedName>
    <definedName name="BestandKONSUBNationsonstigeALSCBdlaktMonat_VIP_fbaec708a22c4cd595a9c7d73193535e_fbaec708a22c4cd595a9c7d73193535e_1">#REF!</definedName>
    <definedName name="BestandKONSUBNationsonstigeALSCBdlaktMonat_VIP_fbaec708a22c4cd595a9c7d73193535e_fbaec708a22c4cd595a9c7d73193535e_1_Columns">#REF!</definedName>
    <definedName name="BestandKONSUBNationsonstigeALSCBdlaktMonat_VIP_fbaec708a22c4cd595a9c7d73193535e_fbaec708a22c4cd595a9c7d73193535e_1_Measure">#REF!</definedName>
    <definedName name="BestandKONSUBNationsonstigeALSCBdlaktMonat_VIP_fbaec708a22c4cd595a9c7d73193535e_fbaec708a22c4cd595a9c7d73193535e_1_Rows">#REF!</definedName>
    <definedName name="BestandKONSUBNationsonstigeALSCBdlaktMonat_VIP_fbaec708a22c4cd595a9c7d73193535e_fbaec708a22c4cd595a9c7d73193535e_Columns">#REF!</definedName>
    <definedName name="BestandKONSUBNationsonstigeALSCBdlaktMonat_VIP_fbaec708a22c4cd595a9c7d73193535e_fbaec708a22c4cd595a9c7d73193535e_Measure">#REF!</definedName>
    <definedName name="BestandKONSUBNationsonstigeALSCBdlaktMonat_VIP_fbaec708a22c4cd595a9c7d73193535e_fbaec708a22c4cd595a9c7d73193535e_Rows">#REF!</definedName>
    <definedName name="BestandKONSUBNationsonstigeALSCBdlaktMonat_VIP1_fbaec708a22c4cd595a9c7d73193535e_fbaec708a22c4cd595a9c7d73193535e">#REF!</definedName>
    <definedName name="BestandKONSUBNationsonstigeALSCBdlaktMonat_VIP1_fbaec708a22c4cd595a9c7d73193535e_fbaec708a22c4cd595a9c7d73193535e_Columns">#REF!</definedName>
    <definedName name="BestandKONSUBNationsonstigeALSCBdlaktMonat_VIP1_fbaec708a22c4cd595a9c7d73193535e_fbaec708a22c4cd595a9c7d73193535e_Measure">#REF!</definedName>
    <definedName name="BestandKONSUBNationsonstigeALSCBdlaktMonat_VIP1_fbaec708a22c4cd595a9c7d73193535e_fbaec708a22c4cd595a9c7d73193535e_Rows">#REF!</definedName>
    <definedName name="BestandKONSUBNationsonstigeALSCbMSaktMonat_VIP_fbaec708a22c4cd595a9c7d73193535e_fbaec708a22c4cd595a9c7d73193535e">#REF!</definedName>
    <definedName name="BestandKONSUBNationsonstigeALSCbMSaktMonat_VIP_fbaec708a22c4cd595a9c7d73193535e_fbaec708a22c4cd595a9c7d73193535e_Columns">#REF!</definedName>
    <definedName name="BestandKONSUBNationsonstigeALSCbMSaktMonat_VIP_fbaec708a22c4cd595a9c7d73193535e_fbaec708a22c4cd595a9c7d73193535e_Measure">#REF!</definedName>
    <definedName name="BestandKONSUBNationsonstigeALSCbMSaktMonat_VIP_fbaec708a22c4cd595a9c7d73193535e_fbaec708a22c4cd595a9c7d73193535e_Rows">#REF!</definedName>
    <definedName name="BestandKONSUBNationsonstigeALSCbMSaktMonat_VIP_Wien_fbaec708a22c4cd595a9c7d73193535e_fbaec708a22c4cd595a9c7d73193535e">#REF!</definedName>
    <definedName name="BestandKONSUBNationsonstigeALSCbMSaktMonat_VIP_Wien_fbaec708a22c4cd595a9c7d73193535e_fbaec708a22c4cd595a9c7d73193535e_Columns">#REF!</definedName>
    <definedName name="BestandKONSUBNationsonstigeALSCbMSaktMonat_VIP_Wien_fbaec708a22c4cd595a9c7d73193535e_fbaec708a22c4cd595a9c7d73193535e_Measure">#REF!</definedName>
    <definedName name="BestandKONSUBNationsonstigeALSCbMSaktMonat_VIP_Wien_fbaec708a22c4cd595a9c7d73193535e_fbaec708a22c4cd595a9c7d73193535e_Rows">#REF!</definedName>
    <definedName name="BestandKONSUBNationsonstigeALSCbMSaktMonat_VIP1_fbaec708a22c4cd595a9c7d73193535e_fbaec708a22c4cd595a9c7d73193535e">#REF!</definedName>
    <definedName name="BestandKONSUBNationsonstigeALSCbMSaktMonat_VIP1_fbaec708a22c4cd595a9c7d73193535e_fbaec708a22c4cd595a9c7d73193535e_Columns">#REF!</definedName>
    <definedName name="BestandKONSUBNationsonstigeALSCbMSaktMonat_VIP1_fbaec708a22c4cd595a9c7d73193535e_fbaec708a22c4cd595a9c7d73193535e_Measure">#REF!</definedName>
    <definedName name="BestandKONSUBNationsonstigeALSCbMSaktMonat_VIP1_fbaec708a22c4cd595a9c7d73193535e_fbaec708a22c4cd595a9c7d73193535e_Rows">#REF!</definedName>
    <definedName name="BestandKONSUBNationsonstigeALSCGeschlechtaktMonat_VIP_fbaec708a22c4cd595a9c7d73193535e_fbaec708a22c4cd595a9c7d73193535e">#REF!</definedName>
    <definedName name="BestandKONSUBNationsonstigeALSCGeschlechtaktMonat_VIP_fbaec708a22c4cd595a9c7d73193535e_fbaec708a22c4cd595a9c7d73193535e_Columns">#REF!</definedName>
    <definedName name="BestandKONSUBNationsonstigeALSCGeschlechtaktMonat_VIP_fbaec708a22c4cd595a9c7d73193535e_fbaec708a22c4cd595a9c7d73193535e_Measure">#REF!</definedName>
    <definedName name="BestandKONSUBNationsonstigeALSCGeschlechtaktMonat_VIP_fbaec708a22c4cd595a9c7d73193535e_fbaec708a22c4cd595a9c7d73193535e_Rows">#REF!</definedName>
    <definedName name="BestandKONSUBNationsonstigeALSCGeschlechtaktMonat_VIP_Wien_fbaec708a22c4cd595a9c7d73193535e_fbaec708a22c4cd595a9c7d73193535e">#REF!</definedName>
    <definedName name="BestandKONSUBNationsonstigeALSCGeschlechtaktMonat_VIP_Wien_fbaec708a22c4cd595a9c7d73193535e_fbaec708a22c4cd595a9c7d73193535e_Columns">#REF!</definedName>
    <definedName name="BestandKONSUBNationsonstigeALSCGeschlechtaktMonat_VIP_Wien_fbaec708a22c4cd595a9c7d73193535e_fbaec708a22c4cd595a9c7d73193535e_Measure">#REF!</definedName>
    <definedName name="BestandKONSUBNationsonstigeALSCGeschlechtaktMonat_VIP_Wien_fbaec708a22c4cd595a9c7d73193535e_fbaec708a22c4cd595a9c7d73193535e_Rows">#REF!</definedName>
    <definedName name="BestandKONSUBNationsonstigeALSCGeschlechtaktMonat_VIP1_fbaec708a22c4cd595a9c7d73193535e_fbaec708a22c4cd595a9c7d73193535e">#REF!</definedName>
    <definedName name="BestandKONSUBNationsonstigeALSCGeschlechtaktMonat_VIP1_fbaec708a22c4cd595a9c7d73193535e_fbaec708a22c4cd595a9c7d73193535e_Columns">#REF!</definedName>
    <definedName name="BestandKONSUBNationsonstigeALSCGeschlechtaktMonat_VIP1_fbaec708a22c4cd595a9c7d73193535e_fbaec708a22c4cd595a9c7d73193535e_Measure">#REF!</definedName>
    <definedName name="BestandKONSUBNationsonstigeALSCGeschlechtaktMonat_VIP1_fbaec708a22c4cd595a9c7d73193535e_fbaec708a22c4cd595a9c7d73193535e_Rows">#REF!</definedName>
    <definedName name="BestandKONSUBNationsonstigeALSCHerkunftslandaktMonat_VIP_fbaec708a22c4cd595a9c7d73193535e_fbaec708a22c4cd595a9c7d73193535e">#REF!</definedName>
    <definedName name="BestandKONSUBNationsonstigeALSCHerkunftslandaktMonat_VIP_fbaec708a22c4cd595a9c7d73193535e_fbaec708a22c4cd595a9c7d73193535e_1">#REF!</definedName>
    <definedName name="BestandKONSUBNationsonstigeALSCHerkunftslandaktMonat_VIP_fbaec708a22c4cd595a9c7d73193535e_fbaec708a22c4cd595a9c7d73193535e_1_Columns">#REF!</definedName>
    <definedName name="BestandKONSUBNationsonstigeALSCHerkunftslandaktMonat_VIP_fbaec708a22c4cd595a9c7d73193535e_fbaec708a22c4cd595a9c7d73193535e_1_Measure">#REF!</definedName>
    <definedName name="BestandKONSUBNationsonstigeALSCHerkunftslandaktMonat_VIP_fbaec708a22c4cd595a9c7d73193535e_fbaec708a22c4cd595a9c7d73193535e_1_Rows">#REF!</definedName>
    <definedName name="BestandKONSUBNationsonstigeALSCHerkunftslandaktMonat_VIP_fbaec708a22c4cd595a9c7d73193535e_fbaec708a22c4cd595a9c7d73193535e_Columns">#REF!</definedName>
    <definedName name="BestandKONSUBNationsonstigeALSCHerkunftslandaktMonat_VIP_fbaec708a22c4cd595a9c7d73193535e_fbaec708a22c4cd595a9c7d73193535e_Measure">#REF!</definedName>
    <definedName name="BestandKONSUBNationsonstigeALSCHerkunftslandaktMonat_VIP_fbaec708a22c4cd595a9c7d73193535e_fbaec708a22c4cd595a9c7d73193535e_Rows">#REF!</definedName>
    <definedName name="BestandKONSUBNationsonstigeALSCHerkunftslandaktMonat_VIP_Wien_fbaec708a22c4cd595a9c7d73193535e_fbaec708a22c4cd595a9c7d73193535e">#REF!</definedName>
    <definedName name="BestandKONSUBNationsonstigeALSCHerkunftslandaktMonat_VIP_Wien_fbaec708a22c4cd595a9c7d73193535e_fbaec708a22c4cd595a9c7d73193535e_Columns">#REF!</definedName>
    <definedName name="BestandKONSUBNationsonstigeALSCHerkunftslandaktMonat_VIP_Wien_fbaec708a22c4cd595a9c7d73193535e_fbaec708a22c4cd595a9c7d73193535e_Measure">#REF!</definedName>
    <definedName name="BestandKONSUBNationsonstigeALSCHerkunftslandaktMonat_VIP_Wien_fbaec708a22c4cd595a9c7d73193535e_fbaec708a22c4cd595a9c7d73193535e_Rows">#REF!</definedName>
    <definedName name="BestandKONSUBNationsonstigeALSCHerkunftslandaktMonat_VIP1_fbaec708a22c4cd595a9c7d73193535e_fbaec708a22c4cd595a9c7d73193535e">#REF!</definedName>
    <definedName name="BestandKONSUBNationsonstigeALSCHerkunftslandaktMonat_VIP1_fbaec708a22c4cd595a9c7d73193535e_fbaec708a22c4cd595a9c7d73193535e_Columns">#REF!</definedName>
    <definedName name="BestandKONSUBNationsonstigeALSCHerkunftslandaktMonat_VIP1_fbaec708a22c4cd595a9c7d73193535e_fbaec708a22c4cd595a9c7d73193535e_Measure">#REF!</definedName>
    <definedName name="BestandKONSUBNationsonstigeALSCHerkunftslandaktMonat_VIP1_fbaec708a22c4cd595a9c7d73193535e_fbaec708a22c4cd595a9c7d73193535e_Rows">#REF!</definedName>
    <definedName name="BestandKONSUBNationsonstigeALSCmindLehreaktMonat_VIP_fbaec708a22c4cd595a9c7d73193535e_fbaec708a22c4cd595a9c7d73193535e">#REF!</definedName>
    <definedName name="BestandKONSUBNationsonstigeALSCmindLehreaktMonat_VIP_fbaec708a22c4cd595a9c7d73193535e_fbaec708a22c4cd595a9c7d73193535e_Columns">#REF!</definedName>
    <definedName name="BestandKONSUBNationsonstigeALSCmindLehreaktMonat_VIP_fbaec708a22c4cd595a9c7d73193535e_fbaec708a22c4cd595a9c7d73193535e_Measure">#REF!</definedName>
    <definedName name="BestandKONSUBNationsonstigeALSCmindLehreaktMonat_VIP_fbaec708a22c4cd595a9c7d73193535e_fbaec708a22c4cd595a9c7d73193535e_Rows">#REF!</definedName>
    <definedName name="BestandKONSUBNationsonstigeALSCmindLehreaktMonat_VIP_Wien_fbaec708a22c4cd595a9c7d73193535e_fbaec708a22c4cd595a9c7d73193535e">#REF!</definedName>
    <definedName name="BestandKONSUBNationsonstigeALSCmindLehreaktMonat_VIP_Wien_fbaec708a22c4cd595a9c7d73193535e_fbaec708a22c4cd595a9c7d73193535e_Columns">#REF!</definedName>
    <definedName name="BestandKONSUBNationsonstigeALSCmindLehreaktMonat_VIP_Wien_fbaec708a22c4cd595a9c7d73193535e_fbaec708a22c4cd595a9c7d73193535e_Measure">#REF!</definedName>
    <definedName name="BestandKONSUBNationsonstigeALSCmindLehreaktMonat_VIP_Wien_fbaec708a22c4cd595a9c7d73193535e_fbaec708a22c4cd595a9c7d73193535e_Rows">#REF!</definedName>
    <definedName name="BestandKONSUBNationsonstigeALSCmindLehreaktMonat_VIP1_fbaec708a22c4cd595a9c7d73193535e_fbaec708a22c4cd595a9c7d73193535e">#REF!</definedName>
    <definedName name="BestandKONSUBNationsonstigeALSCmindLehreaktMonat_VIP1_fbaec708a22c4cd595a9c7d73193535e_fbaec708a22c4cd595a9c7d73193535e_Columns">#REF!</definedName>
    <definedName name="BestandKONSUBNationsonstigeALSCmindLehreaktMonat_VIP1_fbaec708a22c4cd595a9c7d73193535e_fbaec708a22c4cd595a9c7d73193535e_Measure">#REF!</definedName>
    <definedName name="BestandKONSUBNationsonstigeALSCmindLehreaktMonat_VIP1_fbaec708a22c4cd595a9c7d73193535e_fbaec708a22c4cd595a9c7d73193535e_Rows">#REF!</definedName>
    <definedName name="BestandKONSUBNationsonstigeLSaktMonat_VIP_fbaec708a22c4cd595a9c7d73193535e_fbaec708a22c4cd595a9c7d73193535e">#REF!</definedName>
    <definedName name="BestandKONSUBNationsonstigeLSaktMonat_VIP_fbaec708a22c4cd595a9c7d73193535e_fbaec708a22c4cd595a9c7d73193535e_Columns">#REF!</definedName>
    <definedName name="BestandKONSUBNationsonstigeLSaktMonat_VIP_fbaec708a22c4cd595a9c7d73193535e_fbaec708a22c4cd595a9c7d73193535e_Measure">#REF!</definedName>
    <definedName name="BestandKONSUBNationsonstigeLSaktMonat_VIP_fbaec708a22c4cd595a9c7d73193535e_fbaec708a22c4cd595a9c7d73193535e_Rows">#REF!</definedName>
    <definedName name="BestandKONSUBNationsonstigeLSaktMonat_VIP_Wien_fbaec708a22c4cd595a9c7d73193535e_fbaec708a22c4cd595a9c7d73193535e">#REF!</definedName>
    <definedName name="BestandKONSUBNationsonstigeLSaktMonat_VIP_Wien_fbaec708a22c4cd595a9c7d73193535e_fbaec708a22c4cd595a9c7d73193535e_Columns">#REF!</definedName>
    <definedName name="BestandKONSUBNationsonstigeLSaktMonat_VIP_Wien_fbaec708a22c4cd595a9c7d73193535e_fbaec708a22c4cd595a9c7d73193535e_Measure">#REF!</definedName>
    <definedName name="BestandKONSUBNationsonstigeLSaktMonat_VIP_Wien_fbaec708a22c4cd595a9c7d73193535e_fbaec708a22c4cd595a9c7d73193535e_Rows">#REF!</definedName>
    <definedName name="BestandKONSUBNationsonstigeLSaktMonat_VIP1_fbaec708a22c4cd595a9c7d73193535e_fbaec708a22c4cd595a9c7d73193535e">#REF!</definedName>
    <definedName name="BestandKONSUBNationsonstigeLSaktMonat_VIP1_fbaec708a22c4cd595a9c7d73193535e_fbaec708a22c4cd595a9c7d73193535e_Columns">#REF!</definedName>
    <definedName name="BestandKONSUBNationsonstigeLSaktMonat_VIP1_fbaec708a22c4cd595a9c7d73193535e_fbaec708a22c4cd595a9c7d73193535e_Measure">#REF!</definedName>
    <definedName name="BestandKONSUBNationsonstigeLSaktMonat_VIP1_fbaec708a22c4cd595a9c7d73193535e_fbaec708a22c4cd595a9c7d73193535e_Rows">#REF!</definedName>
    <definedName name="BestandmindLehreaktMonat_fbaec708a22c4cd595a9c7d73193535e_fbaec708a22c4cd595a9c7d73193535e">#REF!</definedName>
    <definedName name="BestandmindLehreaktMonat_fbaec708a22c4cd595a9c7d73193535e_fbaec708a22c4cd595a9c7d73193535e_Columns">#REF!</definedName>
    <definedName name="BestandmindLehreaktMonat_fbaec708a22c4cd595a9c7d73193535e_fbaec708a22c4cd595a9c7d73193535e_Measure">#REF!</definedName>
    <definedName name="BestandmindLehreaktMonat_fbaec708a22c4cd595a9c7d73193535e_fbaec708a22c4cd595a9c7d73193535e_Rows">#REF!</definedName>
    <definedName name="_xlnm.Print_Area" localSheetId="1">'AM und Bildung'!$A$1:$E$125</definedName>
    <definedName name="Erteilungenseit2012sonstigeLVFBB_fbaec708a22c4cd595a9c7d73193535e_fbaec708a22c4cd595a9c7d73193535e">#REF!</definedName>
    <definedName name="Erteilungenseit2012sonstigeLVFBB_fbaec708a22c4cd595a9c7d73193535e_fbaec708a22c4cd595a9c7d73193535e_Columns">#REF!</definedName>
    <definedName name="Erteilungenseit2012sonstigeLVFBB_fbaec708a22c4cd595a9c7d73193535e_fbaec708a22c4cd595a9c7d73193535e_Measure">#REF!</definedName>
    <definedName name="Erteilungenseit2012sonstigeLVFBB_fbaec708a22c4cd595a9c7d73193535e_fbaec708a22c4cd595a9c7d73193535e_Rows">#REF!</definedName>
    <definedName name="Erteilungenseit2012sonstigeLVFBB_VIP_fbaec708a22c4cd595a9c7d73193535e_fbaec708a22c4cd595a9c7d73193535e">#REF!</definedName>
    <definedName name="Erteilungenseit2012sonstigeLVFBB_VIP_fbaec708a22c4cd595a9c7d73193535e_fbaec708a22c4cd595a9c7d73193535e_1">#REF!</definedName>
    <definedName name="Erteilungenseit2012sonstigeLVFBB_VIP_fbaec708a22c4cd595a9c7d73193535e_fbaec708a22c4cd595a9c7d73193535e_1_Columns">#REF!</definedName>
    <definedName name="Erteilungenseit2012sonstigeLVFBB_VIP_fbaec708a22c4cd595a9c7d73193535e_fbaec708a22c4cd595a9c7d73193535e_1_Measure">#REF!</definedName>
    <definedName name="Erteilungenseit2012sonstigeLVFBB_VIP_fbaec708a22c4cd595a9c7d73193535e_fbaec708a22c4cd595a9c7d73193535e_1_Rows">#REF!</definedName>
    <definedName name="Erteilungenseit2012sonstigeLVFBB_VIP_fbaec708a22c4cd595a9c7d73193535e_fbaec708a22c4cd595a9c7d73193535e_Columns">#REF!</definedName>
    <definedName name="Erteilungenseit2012sonstigeLVFBB_VIP_fbaec708a22c4cd595a9c7d73193535e_fbaec708a22c4cd595a9c7d73193535e_Measure">#REF!</definedName>
    <definedName name="Erteilungenseit2012sonstigeLVFBB_VIP_fbaec708a22c4cd595a9c7d73193535e_fbaec708a22c4cd595a9c7d73193535e_Rows">#REF!</definedName>
    <definedName name="Erteilungenseit2012sonstigeLVFBB_VIP_Wien_fbaec708a22c4cd595a9c7d73193535e_fbaec708a22c4cd595a9c7d73193535e">#REF!</definedName>
    <definedName name="Erteilungenseit2012sonstigeLVFBB_VIP_Wien_fbaec708a22c4cd595a9c7d73193535e_fbaec708a22c4cd595a9c7d73193535e_Columns">#REF!</definedName>
    <definedName name="Erteilungenseit2012sonstigeLVFBB_VIP_Wien_fbaec708a22c4cd595a9c7d73193535e_fbaec708a22c4cd595a9c7d73193535e_Measure">#REF!</definedName>
    <definedName name="Erteilungenseit2012sonstigeLVFBB_VIP_Wien_fbaec708a22c4cd595a9c7d73193535e_fbaec708a22c4cd595a9c7d73193535e_Rows">#REF!</definedName>
    <definedName name="Erteilungenseit2012sonstigeLVFBB_VIP1_fbaec708a22c4cd595a9c7d73193535e_fbaec708a22c4cd595a9c7d73193535e">#REF!</definedName>
    <definedName name="Erteilungenseit2012sonstigeLVFBB_VIP1_fbaec708a22c4cd595a9c7d73193535e_fbaec708a22c4cd595a9c7d73193535e_Columns">#REF!</definedName>
    <definedName name="Erteilungenseit2012sonstigeLVFBB_VIP1_fbaec708a22c4cd595a9c7d73193535e_fbaec708a22c4cd595a9c7d73193535e_Measure">#REF!</definedName>
    <definedName name="Erteilungenseit2012sonstigeLVFBB_VIP1_fbaec708a22c4cd595a9c7d73193535e_fbaec708a22c4cd595a9c7d73193535e_Rows">#REF!</definedName>
    <definedName name="Erteilungenseit2012sonstigeLVFBB1_fbaec708a22c4cd595a9c7d73193535e_fbaec708a22c4cd595a9c7d73193535e">#REF!</definedName>
    <definedName name="Erteilungenseit2012sonstigeLVFBB1_fbaec708a22c4cd595a9c7d73193535e_fbaec708a22c4cd595a9c7d73193535e_Columns">#REF!</definedName>
    <definedName name="Erteilungenseit2012sonstigeLVFBB1_fbaec708a22c4cd595a9c7d73193535e_fbaec708a22c4cd595a9c7d73193535e_Measure">#REF!</definedName>
    <definedName name="Erteilungenseit2012sonstigeLVFBB1_fbaec708a22c4cd595a9c7d73193535e_fbaec708a22c4cd595a9c7d73193535e_Rows">#REF!</definedName>
    <definedName name="ID" localSheetId="1" hidden="1">"b19ab374-0893-4607-9d59-08666979da89"</definedName>
    <definedName name="ID" localSheetId="0" hidden="1">"c677d728-04cb-4f70-82e7-8737e45a1fa9"</definedName>
    <definedName name="ID" localSheetId="4" hidden="1">"6a722490-7a8d-48f9-8695-5f8f2e31bf06"</definedName>
    <definedName name="ID" localSheetId="3" hidden="1">"ee7f9845-ad9d-4ce6-8265-ca5978fb5c67"</definedName>
    <definedName name="ID" localSheetId="2" hidden="1">"5ac64bf7-08ca-4199-a6ac-e421394599db"</definedName>
    <definedName name="OS_Ausbildung_aktMo_fbaec708a22c4cd595a9c7d73193535e_fbaec708a22c4cd595a9c7d73193535e">DWH!$B$29:$D$41</definedName>
    <definedName name="OS_Ausbildung_aktMo_fbaec708a22c4cd595a9c7d73193535e_fbaec708a22c4cd595a9c7d73193535e_Columns">DWH!$B$28:$D$28</definedName>
    <definedName name="OS_Ausbildung_aktMo_fbaec708a22c4cd595a9c7d73193535e_fbaec708a22c4cd595a9c7d73193535e_Measure">DWH!$A$28</definedName>
    <definedName name="OS_Ausbildung_aktMo_fbaec708a22c4cd595a9c7d73193535e_fbaec708a22c4cd595a9c7d73193535e_Rows">DWH!$A$29:$A$41</definedName>
  </definedNames>
  <calcPr calcId="162913" calcOnSave="0"/>
</workbook>
</file>

<file path=xl/calcChain.xml><?xml version="1.0" encoding="utf-8"?>
<calcChain xmlns="http://schemas.openxmlformats.org/spreadsheetml/2006/main">
  <c r="C7" i="9" l="1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C14" i="9"/>
  <c r="D14" i="9"/>
  <c r="E14" i="9"/>
  <c r="C15" i="9"/>
  <c r="D15" i="9"/>
  <c r="E15" i="9"/>
  <c r="C16" i="9"/>
  <c r="D16" i="9"/>
  <c r="E16" i="9"/>
  <c r="C17" i="9"/>
  <c r="D17" i="9"/>
  <c r="E17" i="9"/>
  <c r="C18" i="9"/>
  <c r="D18" i="9"/>
  <c r="E18" i="9"/>
  <c r="C19" i="9"/>
  <c r="D19" i="9"/>
  <c r="E19" i="9"/>
  <c r="C20" i="9"/>
  <c r="D20" i="9"/>
  <c r="E20" i="9"/>
  <c r="C21" i="9"/>
  <c r="D21" i="9"/>
  <c r="E21" i="9"/>
  <c r="C22" i="9"/>
  <c r="D22" i="9"/>
  <c r="E22" i="9"/>
  <c r="C23" i="9"/>
  <c r="D23" i="9"/>
  <c r="E23" i="9"/>
  <c r="C24" i="9"/>
  <c r="D24" i="9"/>
  <c r="E24" i="9"/>
  <c r="D6" i="9"/>
  <c r="E6" i="9"/>
  <c r="C6" i="9"/>
  <c r="E3" i="9" l="1"/>
  <c r="E15" i="10" l="1"/>
  <c r="C15" i="10"/>
  <c r="F21" i="10" l="1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C50" i="9" l="1"/>
  <c r="C46" i="9"/>
  <c r="C47" i="9"/>
  <c r="C48" i="9"/>
  <c r="C49" i="9"/>
  <c r="C45" i="9"/>
  <c r="C44" i="9"/>
  <c r="C43" i="9"/>
  <c r="C42" i="9"/>
  <c r="C41" i="9"/>
  <c r="C35" i="9"/>
  <c r="C27" i="9" s="1"/>
  <c r="D32" i="9"/>
  <c r="E35" i="9"/>
  <c r="C54" i="9"/>
  <c r="C53" i="9"/>
  <c r="D35" i="9" l="1"/>
  <c r="D27" i="9" s="1"/>
  <c r="C52" i="9"/>
  <c r="C32" i="9"/>
  <c r="D29" i="9"/>
  <c r="D30" i="9"/>
  <c r="D28" i="9"/>
  <c r="E31" i="9"/>
  <c r="C31" i="9"/>
  <c r="C29" i="9"/>
  <c r="C33" i="9"/>
  <c r="C28" i="9"/>
  <c r="E30" i="9"/>
  <c r="E32" i="9"/>
  <c r="D33" i="9"/>
  <c r="C51" i="9"/>
  <c r="C30" i="9"/>
  <c r="D31" i="9"/>
  <c r="E29" i="9"/>
  <c r="E33" i="9"/>
  <c r="E28" i="9"/>
  <c r="C55" i="9" l="1"/>
  <c r="D49" i="9" s="1"/>
  <c r="C34" i="9"/>
  <c r="D34" i="9"/>
  <c r="E34" i="9"/>
  <c r="D44" i="9" l="1"/>
  <c r="D51" i="9"/>
  <c r="D42" i="9"/>
  <c r="D47" i="9"/>
  <c r="D50" i="9"/>
  <c r="D41" i="9"/>
  <c r="D53" i="9"/>
  <c r="D48" i="9"/>
  <c r="D52" i="9"/>
  <c r="D46" i="9"/>
  <c r="D43" i="9"/>
  <c r="D45" i="9"/>
  <c r="D54" i="9"/>
  <c r="D55" i="9" l="1"/>
  <c r="E30" i="8"/>
  <c r="E31" i="8"/>
  <c r="E32" i="8"/>
  <c r="E33" i="8"/>
  <c r="E34" i="8"/>
  <c r="E35" i="8"/>
  <c r="E36" i="8"/>
  <c r="E37" i="8"/>
  <c r="E38" i="8"/>
  <c r="E39" i="8"/>
  <c r="E40" i="8"/>
  <c r="E41" i="8"/>
  <c r="E29" i="8"/>
  <c r="E13" i="8"/>
  <c r="E14" i="8"/>
  <c r="E15" i="8"/>
  <c r="E16" i="8"/>
  <c r="E17" i="8"/>
  <c r="E18" i="8"/>
  <c r="E19" i="8"/>
  <c r="E20" i="8"/>
  <c r="E21" i="8"/>
  <c r="E22" i="8"/>
  <c r="E23" i="8"/>
  <c r="E24" i="8"/>
  <c r="E12" i="8"/>
</calcChain>
</file>

<file path=xl/sharedStrings.xml><?xml version="1.0" encoding="utf-8"?>
<sst xmlns="http://schemas.openxmlformats.org/spreadsheetml/2006/main" count="207" uniqueCount="111">
  <si>
    <t>Veränd. zum Vorjahr</t>
  </si>
  <si>
    <t>in%</t>
  </si>
  <si>
    <t>Akademische Ausbildung</t>
  </si>
  <si>
    <t>Männer</t>
  </si>
  <si>
    <t>Frauen</t>
  </si>
  <si>
    <t>Bestand</t>
  </si>
  <si>
    <t>Geschlecht</t>
  </si>
  <si>
    <t>Pflichtschulausbildung</t>
  </si>
  <si>
    <t>Lehrausbildung</t>
  </si>
  <si>
    <t>Mittlere Ausbildung</t>
  </si>
  <si>
    <t>Hoehere Ausbildung</t>
  </si>
  <si>
    <t>Ausbildung</t>
  </si>
  <si>
    <t>absolut</t>
  </si>
  <si>
    <t>Arbeitsmarktdaten im Kontext von Bildungsabschlüssen:</t>
  </si>
  <si>
    <t>Wichtige Arbeitsmarktdaten auf einen Blick</t>
  </si>
  <si>
    <t>Arbeitslose Personen</t>
  </si>
  <si>
    <t xml:space="preserve">      Frauen</t>
  </si>
  <si>
    <t xml:space="preserve">      Männer</t>
  </si>
  <si>
    <t>Unselbständig Beschäftigte</t>
  </si>
  <si>
    <t>Arbeitslosenquote - nationale Berechnung</t>
  </si>
  <si>
    <t>Bestand/Quote</t>
  </si>
  <si>
    <t>arbeitslose Personen</t>
  </si>
  <si>
    <t>offene Stellen</t>
  </si>
  <si>
    <t>Anteil</t>
  </si>
  <si>
    <t>Gesamt</t>
  </si>
  <si>
    <t xml:space="preserve">     maximal Pflichtschule</t>
  </si>
  <si>
    <t xml:space="preserve">     Lehre</t>
  </si>
  <si>
    <t xml:space="preserve">     Mittlere technisch-gewerbliche Schule</t>
  </si>
  <si>
    <t xml:space="preserve">     Mittlere kaufmännische Schule</t>
  </si>
  <si>
    <t xml:space="preserve">     sonstige mittlere Schule</t>
  </si>
  <si>
    <t xml:space="preserve">     Allgemeinbildende höhere Schule</t>
  </si>
  <si>
    <t xml:space="preserve">     Höhere technisch-gewerbliche Schule</t>
  </si>
  <si>
    <t xml:space="preserve">     Höhere kaufmännische Schule</t>
  </si>
  <si>
    <t xml:space="preserve">     sonstige höhere Schule</t>
  </si>
  <si>
    <t xml:space="preserve">     Akademie</t>
  </si>
  <si>
    <t xml:space="preserve">     Fachhochschule</t>
  </si>
  <si>
    <t>AL_UB_ALQ</t>
  </si>
  <si>
    <t>Bestand Beschäftigter</t>
  </si>
  <si>
    <t>VJ Veränd. UB abs</t>
  </si>
  <si>
    <t>VJ Veränd UB in %</t>
  </si>
  <si>
    <t>Bestand Arbeitsloser</t>
  </si>
  <si>
    <t>VJ Veränd. AL abs</t>
  </si>
  <si>
    <t>VJ Veränd. AL in %</t>
  </si>
  <si>
    <t>Arbeitslosenquote</t>
  </si>
  <si>
    <t>VJ Veränd ALQ</t>
  </si>
  <si>
    <t xml:space="preserve"> -Punkte</t>
  </si>
  <si>
    <t>AL_Ausbildung</t>
  </si>
  <si>
    <t>MT - Mittlere technische Schule</t>
  </si>
  <si>
    <t>MK - Mittlere kaufmaennische Schule</t>
  </si>
  <si>
    <t>sonstige mittlere Schule</t>
  </si>
  <si>
    <t>HA - Allgemeinbildende hoehere Schule</t>
  </si>
  <si>
    <t>HT - Hoehere technische Schule</t>
  </si>
  <si>
    <t>HK - Hoehere kaufmaennische Schule</t>
  </si>
  <si>
    <t>sonstige höhere Schule</t>
  </si>
  <si>
    <t>AK - Akademie</t>
  </si>
  <si>
    <t>Fachhochschuke</t>
  </si>
  <si>
    <t>Universität</t>
  </si>
  <si>
    <t>Anteilsrechnung</t>
  </si>
  <si>
    <t>OS_Ausbildung</t>
  </si>
  <si>
    <t>Fachhochschule</t>
  </si>
  <si>
    <t>Bestand arbeitsloser Personen nach Ausbildung und Geschlecht</t>
  </si>
  <si>
    <t>AL_Ausbildung_Diagramm</t>
  </si>
  <si>
    <t>Akademie (Pädak u.ä.)</t>
  </si>
  <si>
    <t>Bakkalaureatstudium</t>
  </si>
  <si>
    <t>Fachhochschule Bakkalaure</t>
  </si>
  <si>
    <t>Allgemeinb.höhere Schule</t>
  </si>
  <si>
    <t>Höh.tech.gewerbl.Schule</t>
  </si>
  <si>
    <t>Höh.kaufmännische Schule</t>
  </si>
  <si>
    <t>Sonstige höhere Schule</t>
  </si>
  <si>
    <t>Sonstige mittlere Schule</t>
  </si>
  <si>
    <t>Mittlere kaufm.Schule</t>
  </si>
  <si>
    <t>Mittl.techn.gew.Schule</t>
  </si>
  <si>
    <t>ungeklaert</t>
  </si>
  <si>
    <t>Arbeitslose nach Ausbildung</t>
  </si>
  <si>
    <t>Pflichtschule</t>
  </si>
  <si>
    <t>Lehre</t>
  </si>
  <si>
    <t>BMS</t>
  </si>
  <si>
    <t>AHS</t>
  </si>
  <si>
    <t>BHS</t>
  </si>
  <si>
    <t>Uni, FH, Akademie</t>
  </si>
  <si>
    <t>für Grafik</t>
  </si>
  <si>
    <t>AL</t>
  </si>
  <si>
    <t>mittlere technische Schule</t>
  </si>
  <si>
    <t>mittlere kaufmännische Schule</t>
  </si>
  <si>
    <t>höhere technische Schule</t>
  </si>
  <si>
    <t>höhere kaufmännische Schule</t>
  </si>
  <si>
    <t>Akademie</t>
  </si>
  <si>
    <t>Ungeklärt</t>
  </si>
  <si>
    <t>Verknüpfung zu "Diagramm_Ausbildung"</t>
  </si>
  <si>
    <t>Akadem. Ausbildung, FH</t>
  </si>
  <si>
    <t>ALQ-Gesamt</t>
  </si>
  <si>
    <t>Arbeitslosigkeit nach höchstem Bildungsabschluss</t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</si>
  <si>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</t>
    </r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</si>
  <si>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 im Zeitverlauf</t>
    </r>
  </si>
  <si>
    <t>verwendete Abkürzungen:</t>
  </si>
  <si>
    <r>
      <rPr>
        <b/>
        <sz val="10"/>
        <color theme="1"/>
        <rFont val="Calibri"/>
        <family val="2"/>
      </rPr>
      <t>AHS</t>
    </r>
    <r>
      <rPr>
        <sz val="10"/>
        <color theme="1"/>
        <rFont val="Calibri"/>
        <family val="2"/>
      </rPr>
      <t>: Allgemeinbildende höhere Schule</t>
    </r>
  </si>
  <si>
    <t>Arbeitmarkt und Bildung 
in Wien</t>
  </si>
  <si>
    <t>akt. Monat</t>
  </si>
  <si>
    <t>Veränderung absolut</t>
  </si>
  <si>
    <t>Veränderung in %</t>
  </si>
  <si>
    <t>Akt. Monat</t>
  </si>
  <si>
    <r>
      <rPr>
        <vertAlign val="superscript"/>
        <sz val="10"/>
        <color theme="1"/>
        <rFont val="Calibri"/>
        <family val="2"/>
      </rPr>
      <t xml:space="preserve">1 </t>
    </r>
    <r>
      <rPr>
        <sz val="10"/>
        <color theme="1"/>
        <rFont val="Calibri"/>
        <family val="2"/>
      </rPr>
      <t>Vorgemerkte Arbeitslose einer Bildungsebene bezogen auf das Arbeitskräftepotential (Arbeitslose + unselbstständig Beschäftigte des Jahres) derselben Bildungsebene; die Gliederung der Beschäftigtenbasis nach Bildungsabschluss wurde nach Ergebnissen der Arbeitskräfteerhebung (unselbeständig Erwerbstätige nach LFK) errechnet</t>
    </r>
  </si>
  <si>
    <r>
      <rPr>
        <b/>
        <sz val="10"/>
        <color theme="1"/>
        <rFont val="Calibri"/>
        <family val="2"/>
      </rPr>
      <t>BHS</t>
    </r>
    <r>
      <rPr>
        <sz val="10"/>
        <color theme="1"/>
        <rFont val="Calibri"/>
        <family val="2"/>
      </rPr>
      <t>: Berufsbildende höhere Schule (Höhere technisch-gewerbliche Schule, Höhere kaufmännische Schule, Sonstige höhere Schule)</t>
    </r>
  </si>
  <si>
    <r>
      <rPr>
        <b/>
        <sz val="10"/>
        <color theme="1"/>
        <rFont val="Calibri"/>
        <family val="2"/>
      </rPr>
      <t>BMS</t>
    </r>
    <r>
      <rPr>
        <sz val="10"/>
        <color theme="1"/>
        <rFont val="Calibri"/>
        <family val="2"/>
      </rPr>
      <t>: Berufsbildende mittlere Schule (Mittlere technisch-gewerbliche Schule, Mittlere kaufmännische Schule, Sonstige mittlere Schule)</t>
    </r>
  </si>
  <si>
    <t>Das mit Abstand höchste Arbeitslosigkeitsrisiko haben Personen, die keinen über die Pflichtschule hinausgehenden Bildungsabschluss vorweisen können.</t>
  </si>
  <si>
    <t>Daten sind verknüpft mit Blatt "DWH"</t>
  </si>
  <si>
    <t xml:space="preserve">     Universität, Hochschule, 
     Pädagogische  Hochschule</t>
  </si>
  <si>
    <t>U/STATISTIK/AMB/Daten/Arbeitslosenquoten/ALQ nach Ausbildung/900_zeitreihen_alq_ausbildung_wien_ab_2014</t>
  </si>
  <si>
    <t>2021/May</t>
  </si>
  <si>
    <t>46,8% der arbeitslosen Personen hat lediglich Pflichtschulausbildung, 21,7%  verfügen über einen Lehrabschluss; in Summe weisen 68,5% aller arbeitslosen Personen maximal Lehrausbildung auf. Personen mit Lehrabschluss sind allerdings im Vorteil: 34,8% der (sofort verfügbaren) offenen Stellen verlangt diese Qualifikation.</t>
  </si>
  <si>
    <t>Bei der differenzierten Betrachtung arbeitsloser Personen nach Geschlecht zeigt sich ein geringer Unterschied beim Anteil von Personen mit Pflichtschulausbildung (Männer: 46,8%, Frauen: 46,9%), jedoch ein deutlicher Unterschied beim Anteil von Personen mit Lehrabschluss: 17,4% der arbeitslosen Frauen, aber 25% der arbeitslosen Männer haben eine Lehrausbildung absolviert.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</si>
</sst>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0.0%"/>
    <numFmt numFmtId="166" formatCode="\+0.0%;\-0.0%"/>
    <numFmt numFmtId="167" formatCode="#,##0\ \ "/>
    <numFmt numFmtId="168" formatCode="#,##0.0\ %"/>
    <numFmt numFmtId="169" formatCode="#,##0.00\ %"/>
    <numFmt numFmtId="170" formatCode="#,##0.0_)"/>
    <numFmt numFmtId="171" formatCode="0.0_)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indexed="12"/>
      <name val="Calibri"/>
      <family val="2"/>
    </font>
    <font>
      <b/>
      <sz val="12"/>
      <color rgb="FF329664"/>
      <name val="Calibri"/>
      <family val="2"/>
    </font>
    <font>
      <b/>
      <sz val="12"/>
      <color rgb="FF0000C0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rgb="FF000000"/>
      <name val="Tahoma"/>
      <family val="2"/>
    </font>
    <font>
      <b/>
      <sz val="12"/>
      <color rgb="FFFF000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sz val="8"/>
      <color rgb="FFFF0000"/>
      <name val="Tahoma"/>
      <family val="2"/>
    </font>
    <font>
      <sz val="12"/>
      <color rgb="FF0070C0"/>
      <name val="Calibri"/>
      <family val="2"/>
    </font>
    <font>
      <b/>
      <sz val="10"/>
      <color rgb="FFFF0000"/>
      <name val="Tahoma"/>
      <family val="2"/>
    </font>
    <font>
      <b/>
      <sz val="10"/>
      <color theme="5" tint="-0.249977111117893"/>
      <name val="Tahoma"/>
      <family val="2"/>
    </font>
    <font>
      <i/>
      <sz val="10"/>
      <color theme="9" tint="-0.249977111117893"/>
      <name val="Tahoma"/>
      <family val="2"/>
    </font>
    <font>
      <sz val="8"/>
      <color indexed="8"/>
      <name val="Tahoma"/>
      <family val="2"/>
    </font>
    <font>
      <b/>
      <sz val="10"/>
      <name val="Arial"/>
      <family val="2"/>
    </font>
    <font>
      <b/>
      <sz val="8"/>
      <color indexed="8"/>
      <name val="Tahoma"/>
      <family val="2"/>
    </font>
    <font>
      <sz val="8"/>
      <name val="Arial"/>
      <family val="2"/>
    </font>
    <font>
      <b/>
      <sz val="8"/>
      <color theme="5" tint="-0.249977111117893"/>
      <name val="Arial"/>
      <family val="2"/>
    </font>
    <font>
      <b/>
      <sz val="10"/>
      <color rgb="FF0070C0"/>
      <name val="Tahoma"/>
      <family val="2"/>
    </font>
    <font>
      <sz val="10"/>
      <name val="Verdana"/>
      <family val="2"/>
    </font>
    <font>
      <i/>
      <sz val="10"/>
      <color theme="6" tint="-0.499984740745262"/>
      <name val="Tahoma"/>
      <family val="2"/>
    </font>
    <font>
      <b/>
      <sz val="10"/>
      <color rgb="FF7030A0"/>
      <name val="Tahoma"/>
      <family val="2"/>
    </font>
    <font>
      <vertAlign val="superscript"/>
      <sz val="10"/>
      <color rgb="FF0070C0"/>
      <name val="Calibri"/>
      <family val="2"/>
    </font>
    <font>
      <vertAlign val="superscript"/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10"/>
      <color theme="1"/>
      <name val="Tahoma"/>
      <family val="2"/>
    </font>
    <font>
      <sz val="7"/>
      <name val="Arial"/>
      <family val="2"/>
    </font>
    <font>
      <i/>
      <sz val="7"/>
      <name val="Arial"/>
      <family val="2"/>
    </font>
    <font>
      <sz val="9"/>
      <name val="Times New Roman"/>
      <family val="1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sz val="11"/>
      <color rgb="FF00B050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8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/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93B1CD"/>
      </left>
      <right/>
      <top style="thin">
        <color rgb="FFCFCFCF"/>
      </top>
      <bottom style="thin">
        <color rgb="FF93B1CD"/>
      </bottom>
      <diagonal/>
    </border>
    <border>
      <left style="thin">
        <color rgb="FFCFCFCF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608BB4"/>
      </top>
      <bottom/>
      <diagonal/>
    </border>
    <border>
      <left style="thin">
        <color rgb="FFCCCCCC"/>
      </left>
      <right style="thin">
        <color rgb="FFCCCCCC"/>
      </right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608BB4"/>
      </left>
      <right/>
      <top style="thin">
        <color rgb="FF608BB4"/>
      </top>
      <bottom/>
      <diagonal/>
    </border>
    <border>
      <left style="thin">
        <color rgb="FF608BB4"/>
      </left>
      <right/>
      <top style="thin">
        <color rgb="FF93B1CD"/>
      </top>
      <bottom/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608BB4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 style="thin">
        <color rgb="FFA2C4E0"/>
      </top>
      <bottom/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373">
    <xf numFmtId="0" fontId="0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5" borderId="4" applyNumberFormat="0" applyAlignment="0" applyProtection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4" borderId="0" applyNumberFormat="0" applyBorder="0" applyAlignment="0" applyProtection="0"/>
    <xf numFmtId="0" fontId="5" fillId="8" borderId="8" applyNumberFormat="0" applyFont="0" applyAlignment="0" applyProtection="0"/>
    <xf numFmtId="0" fontId="14" fillId="3" borderId="0" applyNumberFormat="0" applyBorder="0" applyAlignment="0" applyProtection="0"/>
    <xf numFmtId="0" fontId="15" fillId="0" borderId="0"/>
    <xf numFmtId="0" fontId="15" fillId="0" borderId="0"/>
    <xf numFmtId="0" fontId="4" fillId="0" borderId="0"/>
    <xf numFmtId="0" fontId="16" fillId="0" borderId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7" applyNumberFormat="0" applyAlignment="0" applyProtection="0"/>
    <xf numFmtId="0" fontId="2" fillId="33" borderId="10">
      <alignment horizontal="left" vertical="center"/>
    </xf>
    <xf numFmtId="0" fontId="3" fillId="34" borderId="10">
      <alignment horizontal="left" vertical="center"/>
    </xf>
    <xf numFmtId="0" fontId="3" fillId="35" borderId="10">
      <alignment horizontal="left" vertical="center"/>
    </xf>
    <xf numFmtId="0" fontId="23" fillId="33" borderId="10">
      <alignment horizontal="center" vertical="center"/>
    </xf>
    <xf numFmtId="0" fontId="2" fillId="33" borderId="10">
      <alignment horizontal="center" vertical="center"/>
    </xf>
    <xf numFmtId="0" fontId="3" fillId="34" borderId="10">
      <alignment horizontal="center" vertical="center"/>
    </xf>
    <xf numFmtId="0" fontId="3" fillId="35" borderId="10">
      <alignment horizontal="center" vertical="center"/>
    </xf>
    <xf numFmtId="0" fontId="23" fillId="33" borderId="10">
      <alignment horizontal="center" vertical="center"/>
    </xf>
    <xf numFmtId="0" fontId="24" fillId="0" borderId="10">
      <alignment horizontal="right" vertical="center"/>
    </xf>
    <xf numFmtId="0" fontId="24" fillId="36" borderId="10">
      <alignment horizontal="right" vertical="center"/>
    </xf>
    <xf numFmtId="0" fontId="24" fillId="0" borderId="10">
      <alignment horizontal="center" vertical="center"/>
    </xf>
    <xf numFmtId="0" fontId="23" fillId="34" borderId="10"/>
    <xf numFmtId="0" fontId="23" fillId="0" borderId="10">
      <alignment horizontal="center" vertical="center" wrapText="1"/>
    </xf>
    <xf numFmtId="0" fontId="23" fillId="35" borderId="10"/>
    <xf numFmtId="0" fontId="2" fillId="0" borderId="10">
      <alignment horizontal="left" vertical="center"/>
    </xf>
    <xf numFmtId="0" fontId="2" fillId="0" borderId="10">
      <alignment horizontal="left" vertical="top"/>
    </xf>
    <xf numFmtId="0" fontId="2" fillId="33" borderId="10">
      <alignment horizontal="center" vertical="center"/>
    </xf>
    <xf numFmtId="0" fontId="2" fillId="33" borderId="10">
      <alignment horizontal="left" vertical="center"/>
    </xf>
    <xf numFmtId="0" fontId="24" fillId="0" borderId="10">
      <alignment horizontal="right" vertical="center"/>
    </xf>
    <xf numFmtId="0" fontId="24" fillId="0" borderId="10">
      <alignment horizontal="right" vertical="center"/>
    </xf>
    <xf numFmtId="0" fontId="25" fillId="33" borderId="10">
      <alignment horizontal="left" vertical="center" indent="1"/>
    </xf>
    <xf numFmtId="0" fontId="2" fillId="37" borderId="10"/>
    <xf numFmtId="0" fontId="26" fillId="0" borderId="10"/>
    <xf numFmtId="0" fontId="27" fillId="0" borderId="10"/>
    <xf numFmtId="0" fontId="24" fillId="38" borderId="10"/>
    <xf numFmtId="0" fontId="24" fillId="39" borderId="10"/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8" fillId="41" borderId="0">
      <alignment horizontal="left" vertical="top"/>
    </xf>
    <xf numFmtId="0" fontId="29" fillId="40" borderId="0">
      <alignment horizontal="center" vertical="top"/>
    </xf>
    <xf numFmtId="0" fontId="41" fillId="41" borderId="0">
      <alignment horizontal="left" vertical="top"/>
    </xf>
    <xf numFmtId="0" fontId="28" fillId="41" borderId="0">
      <alignment horizontal="left" vertical="top"/>
    </xf>
    <xf numFmtId="0" fontId="28" fillId="40" borderId="0">
      <alignment horizontal="left" vertical="center"/>
    </xf>
    <xf numFmtId="0" fontId="29" fillId="42" borderId="0">
      <alignment horizontal="right" vertical="top"/>
    </xf>
    <xf numFmtId="0" fontId="28" fillId="40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4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4" borderId="0">
      <alignment horizontal="right" vertical="top"/>
    </xf>
    <xf numFmtId="9" fontId="4" fillId="0" borderId="0" applyFont="0" applyFill="0" applyBorder="0" applyAlignment="0" applyProtection="0"/>
    <xf numFmtId="170" fontId="63" fillId="0" borderId="0" applyAlignment="0" applyProtection="0"/>
    <xf numFmtId="171" fontId="64" fillId="0" borderId="0" applyFill="0" applyProtection="0"/>
    <xf numFmtId="0" fontId="65" fillId="0" borderId="0"/>
    <xf numFmtId="0" fontId="4" fillId="0" borderId="0"/>
    <xf numFmtId="0" fontId="4" fillId="33" borderId="10">
      <alignment horizontal="left" vertical="center"/>
    </xf>
    <xf numFmtId="0" fontId="62" fillId="34" borderId="10">
      <alignment horizontal="left" vertical="center"/>
    </xf>
    <xf numFmtId="0" fontId="62" fillId="35" borderId="10">
      <alignment horizontal="left" vertical="center"/>
    </xf>
    <xf numFmtId="0" fontId="66" fillId="33" borderId="10">
      <alignment horizontal="center" vertical="center"/>
    </xf>
    <xf numFmtId="0" fontId="4" fillId="33" borderId="10">
      <alignment horizontal="center" vertical="center"/>
    </xf>
    <xf numFmtId="0" fontId="62" fillId="34" borderId="10">
      <alignment horizontal="center" vertical="center"/>
    </xf>
    <xf numFmtId="0" fontId="62" fillId="35" borderId="10">
      <alignment horizontal="center" vertical="center"/>
    </xf>
    <xf numFmtId="0" fontId="66" fillId="33" borderId="10">
      <alignment horizontal="center" vertical="center"/>
    </xf>
    <xf numFmtId="0" fontId="67" fillId="0" borderId="10">
      <alignment horizontal="right" vertical="center"/>
    </xf>
    <xf numFmtId="0" fontId="67" fillId="36" borderId="10">
      <alignment horizontal="right" vertical="center"/>
    </xf>
    <xf numFmtId="0" fontId="67" fillId="0" borderId="10">
      <alignment horizontal="center" vertical="center"/>
    </xf>
    <xf numFmtId="0" fontId="66" fillId="34" borderId="10"/>
    <xf numFmtId="0" fontId="66" fillId="0" borderId="10">
      <alignment horizontal="center" vertical="center" wrapText="1"/>
    </xf>
    <xf numFmtId="0" fontId="66" fillId="35" borderId="10"/>
    <xf numFmtId="0" fontId="4" fillId="0" borderId="10">
      <alignment horizontal="left" vertical="center"/>
    </xf>
    <xf numFmtId="0" fontId="4" fillId="0" borderId="10">
      <alignment horizontal="left" vertical="top"/>
    </xf>
    <xf numFmtId="0" fontId="4" fillId="33" borderId="10">
      <alignment horizontal="center" vertical="center"/>
    </xf>
    <xf numFmtId="0" fontId="4" fillId="33" borderId="10">
      <alignment horizontal="left" vertical="center"/>
    </xf>
    <xf numFmtId="0" fontId="67" fillId="0" borderId="10">
      <alignment horizontal="right" vertical="center"/>
    </xf>
    <xf numFmtId="0" fontId="67" fillId="0" borderId="10">
      <alignment horizontal="right" vertical="center"/>
    </xf>
    <xf numFmtId="0" fontId="68" fillId="33" borderId="10">
      <alignment horizontal="left" vertical="center" indent="1"/>
    </xf>
    <xf numFmtId="0" fontId="4" fillId="37" borderId="10"/>
    <xf numFmtId="0" fontId="69" fillId="0" borderId="10"/>
    <xf numFmtId="0" fontId="70" fillId="0" borderId="10"/>
    <xf numFmtId="0" fontId="67" fillId="38" borderId="10"/>
    <xf numFmtId="0" fontId="67" fillId="39" borderId="10"/>
    <xf numFmtId="0" fontId="71" fillId="0" borderId="0"/>
    <xf numFmtId="0" fontId="1" fillId="0" borderId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60" borderId="0" applyNumberFormat="0" applyBorder="0" applyAlignment="0" applyProtection="0"/>
    <xf numFmtId="0" fontId="73" fillId="61" borderId="0" applyNumberFormat="0" applyBorder="0" applyAlignment="0" applyProtection="0"/>
    <xf numFmtId="0" fontId="73" fillId="62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63" borderId="0" applyNumberFormat="0" applyBorder="0" applyAlignment="0" applyProtection="0"/>
    <xf numFmtId="0" fontId="74" fillId="47" borderId="0" applyNumberFormat="0" applyBorder="0" applyAlignment="0" applyProtection="0"/>
    <xf numFmtId="0" fontId="75" fillId="45" borderId="75" applyNumberFormat="0" applyAlignment="0" applyProtection="0"/>
    <xf numFmtId="0" fontId="76" fillId="64" borderId="76" applyNumberFormat="0" applyAlignment="0" applyProtection="0"/>
    <xf numFmtId="0" fontId="77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48" borderId="0" applyNumberFormat="0" applyBorder="0" applyAlignment="0" applyProtection="0"/>
    <xf numFmtId="0" fontId="80" fillId="0" borderId="77" applyNumberFormat="0" applyFill="0" applyAlignment="0" applyProtection="0"/>
    <xf numFmtId="0" fontId="81" fillId="0" borderId="78" applyNumberFormat="0" applyFill="0" applyAlignment="0" applyProtection="0"/>
    <xf numFmtId="0" fontId="82" fillId="0" borderId="79" applyNumberFormat="0" applyFill="0" applyAlignment="0" applyProtection="0"/>
    <xf numFmtId="0" fontId="82" fillId="0" borderId="0" applyNumberFormat="0" applyFill="0" applyBorder="0" applyAlignment="0" applyProtection="0"/>
    <xf numFmtId="0" fontId="83" fillId="51" borderId="75" applyNumberFormat="0" applyAlignment="0" applyProtection="0"/>
    <xf numFmtId="43" fontId="71" fillId="0" borderId="0" applyFont="0" applyFill="0" applyBorder="0" applyAlignment="0" applyProtection="0"/>
    <xf numFmtId="0" fontId="84" fillId="0" borderId="80" applyNumberFormat="0" applyFill="0" applyAlignment="0" applyProtection="0"/>
    <xf numFmtId="0" fontId="16" fillId="65" borderId="81" applyNumberFormat="0" applyFont="0" applyAlignment="0" applyProtection="0"/>
    <xf numFmtId="0" fontId="85" fillId="45" borderId="82" applyNumberFormat="0" applyAlignment="0" applyProtection="0"/>
    <xf numFmtId="9" fontId="71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83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84" applyNumberFormat="0" applyFill="0" applyProtection="0">
      <alignment horizontal="center" vertical="center"/>
    </xf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0" fontId="90" fillId="0" borderId="85" applyNumberFormat="0" applyFill="0" applyAlignment="0" applyProtection="0"/>
    <xf numFmtId="0" fontId="90" fillId="0" borderId="85" applyNumberFormat="0" applyFill="0" applyAlignment="0" applyProtection="0"/>
    <xf numFmtId="3" fontId="91" fillId="0" borderId="85"/>
    <xf numFmtId="3" fontId="92" fillId="0" borderId="85"/>
  </cellStyleXfs>
  <cellXfs count="206">
    <xf numFmtId="0" fontId="0" fillId="0" borderId="0" xfId="0"/>
    <xf numFmtId="0" fontId="28" fillId="41" borderId="17" xfId="234" applyBorder="1">
      <alignment horizontal="left" vertical="top"/>
    </xf>
    <xf numFmtId="0" fontId="28" fillId="41" borderId="38" xfId="234" applyBorder="1">
      <alignment horizontal="left" vertical="top"/>
    </xf>
    <xf numFmtId="0" fontId="28" fillId="41" borderId="17" xfId="231" applyBorder="1">
      <alignment horizontal="left" vertical="top"/>
    </xf>
    <xf numFmtId="0" fontId="41" fillId="41" borderId="48" xfId="233" applyBorder="1">
      <alignment horizontal="left" vertical="top"/>
    </xf>
    <xf numFmtId="0" fontId="41" fillId="41" borderId="41" xfId="233" applyBorder="1">
      <alignment horizontal="left" vertical="top"/>
    </xf>
    <xf numFmtId="169" fontId="28" fillId="40" borderId="43" xfId="230" applyNumberFormat="1" applyBorder="1">
      <alignment horizontal="right" vertical="top"/>
    </xf>
    <xf numFmtId="3" fontId="28" fillId="40" borderId="43" xfId="230" applyNumberFormat="1" applyBorder="1">
      <alignment horizontal="right" vertical="top"/>
    </xf>
    <xf numFmtId="3" fontId="28" fillId="40" borderId="44" xfId="230" applyNumberFormat="1" applyBorder="1">
      <alignment horizontal="right" vertical="top"/>
    </xf>
    <xf numFmtId="3" fontId="28" fillId="40" borderId="40" xfId="230" applyNumberFormat="1" applyBorder="1">
      <alignment horizontal="right" vertical="top"/>
    </xf>
    <xf numFmtId="3" fontId="28" fillId="40" borderId="39" xfId="230" applyNumberFormat="1" applyBorder="1">
      <alignment horizontal="right" vertical="top"/>
    </xf>
    <xf numFmtId="0" fontId="29" fillId="40" borderId="23" xfId="232" applyBorder="1">
      <alignment horizontal="center" vertical="top"/>
    </xf>
    <xf numFmtId="0" fontId="28" fillId="41" borderId="14" xfId="234" applyBorder="1">
      <alignment horizontal="left" vertical="top"/>
    </xf>
    <xf numFmtId="0" fontId="28" fillId="41" borderId="46" xfId="234" applyBorder="1">
      <alignment horizontal="left" vertical="top"/>
    </xf>
    <xf numFmtId="0" fontId="41" fillId="41" borderId="45" xfId="233" applyBorder="1">
      <alignment horizontal="left" vertical="top"/>
    </xf>
    <xf numFmtId="168" fontId="28" fillId="40" borderId="20" xfId="230" applyNumberFormat="1" applyBorder="1">
      <alignment horizontal="right" vertical="top"/>
    </xf>
    <xf numFmtId="0" fontId="28" fillId="41" borderId="15" xfId="231" applyBorder="1">
      <alignment horizontal="left" vertical="top"/>
    </xf>
    <xf numFmtId="168" fontId="28" fillId="40" borderId="42" xfId="230" applyNumberFormat="1" applyBorder="1">
      <alignment horizontal="right" vertical="top"/>
    </xf>
    <xf numFmtId="168" fontId="28" fillId="40" borderId="47" xfId="230" applyNumberFormat="1" applyBorder="1">
      <alignment horizontal="right" vertical="top"/>
    </xf>
    <xf numFmtId="168" fontId="28" fillId="40" borderId="44" xfId="230" applyNumberFormat="1" applyBorder="1">
      <alignment horizontal="right" vertical="top"/>
    </xf>
    <xf numFmtId="3" fontId="28" fillId="40" borderId="47" xfId="230" applyNumberFormat="1" applyBorder="1">
      <alignment horizontal="right" vertical="top"/>
    </xf>
    <xf numFmtId="169" fontId="28" fillId="40" borderId="44" xfId="230" applyNumberFormat="1" applyBorder="1">
      <alignment horizontal="right" vertical="top"/>
    </xf>
    <xf numFmtId="0" fontId="28" fillId="41" borderId="18" xfId="231" applyBorder="1">
      <alignment horizontal="left" vertical="top"/>
    </xf>
    <xf numFmtId="0" fontId="28" fillId="40" borderId="0" xfId="235">
      <alignment horizontal="left" vertical="center"/>
    </xf>
    <xf numFmtId="0" fontId="29" fillId="42" borderId="18" xfId="229" applyBorder="1">
      <alignment horizontal="left" vertical="top"/>
    </xf>
    <xf numFmtId="3" fontId="28" fillId="40" borderId="54" xfId="237" applyNumberFormat="1" applyBorder="1">
      <alignment horizontal="right" vertical="top"/>
    </xf>
    <xf numFmtId="3" fontId="29" fillId="42" borderId="52" xfId="236" applyNumberFormat="1" applyBorder="1">
      <alignment horizontal="right" vertical="top"/>
    </xf>
    <xf numFmtId="3" fontId="28" fillId="40" borderId="22" xfId="237" applyNumberFormat="1" applyBorder="1">
      <alignment horizontal="right" vertical="top"/>
    </xf>
    <xf numFmtId="3" fontId="28" fillId="40" borderId="40" xfId="237" applyNumberFormat="1" applyBorder="1">
      <alignment horizontal="right" vertical="top"/>
    </xf>
    <xf numFmtId="3" fontId="28" fillId="40" borderId="20" xfId="237" applyNumberFormat="1" applyBorder="1">
      <alignment horizontal="right" vertical="top"/>
    </xf>
    <xf numFmtId="3" fontId="28" fillId="40" borderId="27" xfId="237" applyNumberFormat="1" applyBorder="1">
      <alignment horizontal="right" vertical="top"/>
    </xf>
    <xf numFmtId="3" fontId="28" fillId="40" borderId="51" xfId="237" applyNumberFormat="1" applyBorder="1">
      <alignment horizontal="right" vertical="top"/>
    </xf>
    <xf numFmtId="3" fontId="29" fillId="42" borderId="49" xfId="236" applyNumberFormat="1" applyBorder="1">
      <alignment horizontal="right" vertical="top"/>
    </xf>
    <xf numFmtId="3" fontId="28" fillId="40" borderId="21" xfId="237" applyNumberFormat="1" applyBorder="1">
      <alignment horizontal="right" vertical="top"/>
    </xf>
    <xf numFmtId="3" fontId="28" fillId="40" borderId="19" xfId="237" applyNumberFormat="1" applyBorder="1">
      <alignment horizontal="right" vertical="top"/>
    </xf>
    <xf numFmtId="3" fontId="28" fillId="40" borderId="26" xfId="237" applyNumberFormat="1" applyBorder="1">
      <alignment horizontal="right" vertical="top"/>
    </xf>
    <xf numFmtId="0" fontId="28" fillId="41" borderId="25" xfId="231" applyBorder="1">
      <alignment horizontal="left" vertical="top"/>
    </xf>
    <xf numFmtId="0" fontId="28" fillId="41" borderId="24" xfId="231" applyBorder="1">
      <alignment horizontal="left" vertical="top"/>
    </xf>
    <xf numFmtId="0" fontId="28" fillId="41" borderId="36" xfId="234" applyBorder="1">
      <alignment horizontal="left" vertical="top"/>
    </xf>
    <xf numFmtId="0" fontId="0" fillId="0" borderId="0" xfId="0" applyFont="1" applyBorder="1"/>
    <xf numFmtId="49" fontId="0" fillId="0" borderId="0" xfId="0" applyNumberFormat="1"/>
    <xf numFmtId="0" fontId="0" fillId="0" borderId="0" xfId="0" applyFont="1" applyBorder="1" applyAlignment="1">
      <alignment horizontal="centerContinuous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/>
    </xf>
    <xf numFmtId="0" fontId="32" fillId="0" borderId="0" xfId="0" applyFont="1" applyBorder="1" applyAlignment="1">
      <alignment horizontal="centerContinuous"/>
    </xf>
    <xf numFmtId="0" fontId="32" fillId="0" borderId="0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Continuous"/>
    </xf>
    <xf numFmtId="0" fontId="33" fillId="43" borderId="0" xfId="0" applyFont="1" applyFill="1" applyBorder="1" applyAlignment="1">
      <alignment horizontal="center"/>
    </xf>
    <xf numFmtId="0" fontId="33" fillId="43" borderId="28" xfId="0" applyFont="1" applyFill="1" applyBorder="1" applyAlignment="1">
      <alignment horizontal="center"/>
    </xf>
    <xf numFmtId="0" fontId="33" fillId="43" borderId="29" xfId="0" applyFont="1" applyFill="1" applyBorder="1" applyAlignment="1">
      <alignment horizontal="center"/>
    </xf>
    <xf numFmtId="0" fontId="33" fillId="43" borderId="30" xfId="0" applyFont="1" applyFill="1" applyBorder="1" applyAlignment="1">
      <alignment horizontal="center"/>
    </xf>
    <xf numFmtId="0" fontId="33" fillId="43" borderId="32" xfId="0" applyFont="1" applyFill="1" applyBorder="1" applyAlignment="1">
      <alignment horizontal="center"/>
    </xf>
    <xf numFmtId="0" fontId="33" fillId="43" borderId="33" xfId="0" applyFont="1" applyFill="1" applyBorder="1" applyAlignment="1">
      <alignment horizontal="center"/>
    </xf>
    <xf numFmtId="0" fontId="33" fillId="43" borderId="31" xfId="0" applyFont="1" applyFill="1" applyBorder="1"/>
    <xf numFmtId="0" fontId="33" fillId="43" borderId="32" xfId="0" applyFont="1" applyFill="1" applyBorder="1"/>
    <xf numFmtId="0" fontId="33" fillId="43" borderId="34" xfId="0" applyFont="1" applyFill="1" applyBorder="1" applyAlignment="1">
      <alignment horizontal="center"/>
    </xf>
    <xf numFmtId="0" fontId="33" fillId="43" borderId="35" xfId="0" applyFont="1" applyFill="1" applyBorder="1" applyAlignment="1">
      <alignment horizontal="center"/>
    </xf>
    <xf numFmtId="0" fontId="30" fillId="0" borderId="34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center"/>
    </xf>
    <xf numFmtId="0" fontId="31" fillId="0" borderId="0" xfId="0" applyFont="1" applyFill="1" applyBorder="1"/>
    <xf numFmtId="0" fontId="35" fillId="0" borderId="0" xfId="0" applyFont="1" applyBorder="1" applyAlignment="1">
      <alignment horizontal="left"/>
    </xf>
    <xf numFmtId="0" fontId="38" fillId="0" borderId="34" xfId="0" applyFont="1" applyFill="1" applyBorder="1" applyAlignment="1">
      <alignment horizontal="left"/>
    </xf>
    <xf numFmtId="0" fontId="40" fillId="0" borderId="34" xfId="0" applyFont="1" applyBorder="1"/>
    <xf numFmtId="0" fontId="42" fillId="0" borderId="0" xfId="0" applyFont="1"/>
    <xf numFmtId="3" fontId="4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165" fontId="43" fillId="0" borderId="0" xfId="1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65" fontId="38" fillId="0" borderId="0" xfId="1" applyNumberFormat="1" applyFont="1" applyFill="1" applyBorder="1" applyAlignment="1">
      <alignment horizontal="center"/>
    </xf>
    <xf numFmtId="0" fontId="44" fillId="0" borderId="0" xfId="0" applyFont="1"/>
    <xf numFmtId="0" fontId="38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7" fillId="0" borderId="0" xfId="0" applyFont="1"/>
    <xf numFmtId="17" fontId="48" fillId="0" borderId="0" xfId="0" applyNumberFormat="1" applyFont="1"/>
    <xf numFmtId="0" fontId="49" fillId="0" borderId="0" xfId="0" applyFont="1"/>
    <xf numFmtId="3" fontId="50" fillId="0" borderId="0" xfId="0" applyNumberFormat="1" applyFont="1" applyFill="1" applyBorder="1" applyAlignment="1">
      <alignment horizontal="right" vertical="top"/>
    </xf>
    <xf numFmtId="49" fontId="50" fillId="0" borderId="0" xfId="0" applyNumberFormat="1" applyFont="1" applyFill="1" applyBorder="1" applyAlignment="1">
      <alignment vertical="top" wrapText="1"/>
    </xf>
    <xf numFmtId="0" fontId="51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48" fillId="0" borderId="0" xfId="0" applyNumberFormat="1" applyFont="1"/>
    <xf numFmtId="165" fontId="0" fillId="0" borderId="0" xfId="0" applyNumberFormat="1"/>
    <xf numFmtId="49" fontId="52" fillId="0" borderId="0" xfId="0" applyNumberFormat="1" applyFont="1" applyFill="1" applyBorder="1" applyAlignment="1">
      <alignment vertical="top" wrapText="1"/>
    </xf>
    <xf numFmtId="3" fontId="52" fillId="0" borderId="0" xfId="0" applyNumberFormat="1" applyFont="1" applyFill="1" applyBorder="1" applyAlignment="1">
      <alignment horizontal="right" vertical="top"/>
    </xf>
    <xf numFmtId="165" fontId="53" fillId="0" borderId="0" xfId="0" applyNumberFormat="1" applyFont="1"/>
    <xf numFmtId="3" fontId="54" fillId="0" borderId="0" xfId="0" applyNumberFormat="1" applyFont="1" applyAlignment="1">
      <alignment wrapText="1"/>
    </xf>
    <xf numFmtId="3" fontId="53" fillId="0" borderId="0" xfId="0" applyNumberFormat="1" applyFont="1" applyAlignment="1">
      <alignment wrapText="1"/>
    </xf>
    <xf numFmtId="0" fontId="55" fillId="0" borderId="0" xfId="0" applyFont="1"/>
    <xf numFmtId="0" fontId="56" fillId="0" borderId="0" xfId="0" applyFont="1" applyBorder="1" applyAlignment="1">
      <alignment horizontal="center"/>
    </xf>
    <xf numFmtId="0" fontId="56" fillId="0" borderId="67" xfId="0" applyFont="1" applyBorder="1"/>
    <xf numFmtId="0" fontId="56" fillId="0" borderId="68" xfId="0" applyFont="1" applyBorder="1" applyAlignment="1">
      <alignment horizontal="center"/>
    </xf>
    <xf numFmtId="3" fontId="0" fillId="0" borderId="0" xfId="0" applyNumberFormat="1" applyBorder="1"/>
    <xf numFmtId="165" fontId="56" fillId="0" borderId="0" xfId="0" applyNumberFormat="1" applyFont="1" applyBorder="1"/>
    <xf numFmtId="0" fontId="56" fillId="0" borderId="69" xfId="0" applyFont="1" applyBorder="1"/>
    <xf numFmtId="3" fontId="56" fillId="0" borderId="0" xfId="0" applyNumberFormat="1" applyFont="1" applyBorder="1"/>
    <xf numFmtId="0" fontId="56" fillId="0" borderId="70" xfId="0" applyFont="1" applyBorder="1"/>
    <xf numFmtId="3" fontId="56" fillId="0" borderId="71" xfId="0" applyNumberFormat="1" applyFont="1" applyBorder="1"/>
    <xf numFmtId="3" fontId="53" fillId="0" borderId="0" xfId="0" applyNumberFormat="1" applyFont="1"/>
    <xf numFmtId="0" fontId="0" fillId="0" borderId="0" xfId="0" applyFill="1"/>
    <xf numFmtId="0" fontId="57" fillId="0" borderId="0" xfId="0" applyFont="1"/>
    <xf numFmtId="0" fontId="58" fillId="0" borderId="0" xfId="0" applyFont="1"/>
    <xf numFmtId="17" fontId="0" fillId="0" borderId="0" xfId="0" applyNumberFormat="1" applyAlignment="1">
      <alignment horizontal="center" wrapText="1"/>
    </xf>
    <xf numFmtId="165" fontId="48" fillId="0" borderId="0" xfId="1" applyNumberFormat="1" applyFont="1"/>
    <xf numFmtId="165" fontId="43" fillId="0" borderId="35" xfId="1" applyNumberFormat="1" applyFont="1" applyFill="1" applyBorder="1" applyAlignment="1">
      <alignment horizontal="center"/>
    </xf>
    <xf numFmtId="165" fontId="38" fillId="0" borderId="35" xfId="1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9" fillId="0" borderId="0" xfId="0" applyFont="1" applyBorder="1"/>
    <xf numFmtId="0" fontId="61" fillId="0" borderId="0" xfId="0" applyFont="1" applyBorder="1"/>
    <xf numFmtId="168" fontId="45" fillId="0" borderId="74" xfId="0" applyNumberFormat="1" applyFont="1" applyBorder="1"/>
    <xf numFmtId="168" fontId="45" fillId="0" borderId="73" xfId="0" applyNumberFormat="1" applyFont="1" applyBorder="1"/>
    <xf numFmtId="17" fontId="0" fillId="0" borderId="0" xfId="0" applyNumberFormat="1"/>
    <xf numFmtId="17" fontId="48" fillId="0" borderId="0" xfId="0" applyNumberFormat="1" applyFont="1" applyAlignment="1">
      <alignment horizontal="center"/>
    </xf>
    <xf numFmtId="17" fontId="36" fillId="0" borderId="0" xfId="0" applyNumberFormat="1" applyFont="1" applyBorder="1" applyAlignment="1">
      <alignment horizontal="centerContinuous"/>
    </xf>
    <xf numFmtId="3" fontId="28" fillId="40" borderId="44" xfId="237" applyNumberFormat="1" applyBorder="1">
      <alignment horizontal="right" vertical="top"/>
    </xf>
    <xf numFmtId="168" fontId="28" fillId="40" borderId="27" xfId="237" applyNumberFormat="1" applyBorder="1">
      <alignment horizontal="right" vertical="top"/>
    </xf>
    <xf numFmtId="168" fontId="28" fillId="40" borderId="20" xfId="237" applyNumberFormat="1" applyBorder="1">
      <alignment horizontal="right" vertical="top"/>
    </xf>
    <xf numFmtId="168" fontId="28" fillId="40" borderId="22" xfId="237" applyNumberFormat="1" applyBorder="1">
      <alignment horizontal="right" vertical="top"/>
    </xf>
    <xf numFmtId="168" fontId="29" fillId="42" borderId="52" xfId="236" applyNumberFormat="1" applyBorder="1">
      <alignment horizontal="right" vertical="top"/>
    </xf>
    <xf numFmtId="168" fontId="28" fillId="40" borderId="53" xfId="237" applyNumberFormat="1" applyBorder="1">
      <alignment horizontal="right" vertical="top"/>
    </xf>
    <xf numFmtId="0" fontId="28" fillId="41" borderId="17" xfId="239" applyBorder="1">
      <alignment horizontal="left" vertical="top"/>
    </xf>
    <xf numFmtId="0" fontId="29" fillId="40" borderId="23" xfId="238" applyBorder="1">
      <alignment horizontal="center" vertical="top"/>
    </xf>
    <xf numFmtId="0" fontId="28" fillId="41" borderId="15" xfId="239" applyBorder="1">
      <alignment horizontal="left" vertical="top"/>
    </xf>
    <xf numFmtId="0" fontId="28" fillId="41" borderId="18" xfId="239" applyBorder="1">
      <alignment horizontal="left" vertical="top"/>
    </xf>
    <xf numFmtId="0" fontId="28" fillId="41" borderId="24" xfId="239" applyBorder="1">
      <alignment horizontal="left" vertical="top"/>
    </xf>
    <xf numFmtId="0" fontId="28" fillId="41" borderId="25" xfId="239" applyBorder="1">
      <alignment horizontal="left" vertical="top"/>
    </xf>
    <xf numFmtId="0" fontId="29" fillId="42" borderId="18" xfId="240" applyBorder="1">
      <alignment horizontal="left" vertical="top"/>
    </xf>
    <xf numFmtId="3" fontId="28" fillId="40" borderId="26" xfId="241" applyNumberFormat="1" applyBorder="1">
      <alignment horizontal="right" vertical="top"/>
    </xf>
    <xf numFmtId="3" fontId="28" fillId="40" borderId="19" xfId="241" applyNumberFormat="1" applyBorder="1">
      <alignment horizontal="right" vertical="top"/>
    </xf>
    <xf numFmtId="3" fontId="28" fillId="40" borderId="21" xfId="241" applyNumberFormat="1" applyBorder="1">
      <alignment horizontal="right" vertical="top"/>
    </xf>
    <xf numFmtId="3" fontId="29" fillId="42" borderId="49" xfId="242" applyNumberFormat="1" applyBorder="1">
      <alignment horizontal="right" vertical="top"/>
    </xf>
    <xf numFmtId="3" fontId="28" fillId="40" borderId="51" xfId="241" applyNumberFormat="1" applyBorder="1">
      <alignment horizontal="right" vertical="top"/>
    </xf>
    <xf numFmtId="3" fontId="28" fillId="40" borderId="40" xfId="241" applyNumberFormat="1" applyBorder="1">
      <alignment horizontal="right" vertical="top"/>
    </xf>
    <xf numFmtId="3" fontId="28" fillId="40" borderId="27" xfId="241" applyNumberFormat="1" applyBorder="1">
      <alignment horizontal="right" vertical="top"/>
    </xf>
    <xf numFmtId="3" fontId="28" fillId="40" borderId="20" xfId="241" applyNumberFormat="1" applyBorder="1">
      <alignment horizontal="right" vertical="top"/>
    </xf>
    <xf numFmtId="3" fontId="28" fillId="40" borderId="22" xfId="241" applyNumberFormat="1" applyBorder="1">
      <alignment horizontal="right" vertical="top"/>
    </xf>
    <xf numFmtId="3" fontId="29" fillId="42" borderId="52" xfId="242" applyNumberFormat="1" applyBorder="1">
      <alignment horizontal="right" vertical="top"/>
    </xf>
    <xf numFmtId="3" fontId="28" fillId="40" borderId="54" xfId="241" applyNumberFormat="1" applyBorder="1">
      <alignment horizontal="right" vertical="top"/>
    </xf>
    <xf numFmtId="3" fontId="28" fillId="40" borderId="44" xfId="241" applyNumberFormat="1" applyBorder="1">
      <alignment horizontal="right" vertical="top"/>
    </xf>
    <xf numFmtId="168" fontId="28" fillId="40" borderId="27" xfId="241" applyNumberFormat="1" applyBorder="1">
      <alignment horizontal="right" vertical="top"/>
    </xf>
    <xf numFmtId="168" fontId="28" fillId="40" borderId="20" xfId="241" applyNumberFormat="1" applyBorder="1">
      <alignment horizontal="right" vertical="top"/>
    </xf>
    <xf numFmtId="168" fontId="28" fillId="40" borderId="22" xfId="241" applyNumberFormat="1" applyBorder="1">
      <alignment horizontal="right" vertical="top"/>
    </xf>
    <xf numFmtId="168" fontId="29" fillId="42" borderId="52" xfId="242" applyNumberFormat="1" applyBorder="1">
      <alignment horizontal="right" vertical="top"/>
    </xf>
    <xf numFmtId="168" fontId="28" fillId="40" borderId="53" xfId="241" applyNumberFormat="1" applyBorder="1">
      <alignment horizontal="right" vertical="top"/>
    </xf>
    <xf numFmtId="0" fontId="29" fillId="40" borderId="11" xfId="243" applyBorder="1">
      <alignment horizontal="center" vertical="top"/>
    </xf>
    <xf numFmtId="0" fontId="28" fillId="41" borderId="37" xfId="244" applyBorder="1">
      <alignment horizontal="left" vertical="top"/>
    </xf>
    <xf numFmtId="0" fontId="28" fillId="41" borderId="16" xfId="244" applyBorder="1">
      <alignment horizontal="left" vertical="top"/>
    </xf>
    <xf numFmtId="0" fontId="28" fillId="41" borderId="17" xfId="244" applyBorder="1">
      <alignment horizontal="left" vertical="top"/>
    </xf>
    <xf numFmtId="0" fontId="29" fillId="42" borderId="16" xfId="245" applyBorder="1">
      <alignment horizontal="left" vertical="top"/>
    </xf>
    <xf numFmtId="0" fontId="28" fillId="41" borderId="12" xfId="244" applyBorder="1">
      <alignment horizontal="left" vertical="top"/>
    </xf>
    <xf numFmtId="0" fontId="28" fillId="41" borderId="15" xfId="244" applyBorder="1">
      <alignment horizontal="left" vertical="top"/>
    </xf>
    <xf numFmtId="0" fontId="28" fillId="41" borderId="38" xfId="244" applyBorder="1">
      <alignment horizontal="left" vertical="top"/>
    </xf>
    <xf numFmtId="0" fontId="28" fillId="41" borderId="18" xfId="244" applyBorder="1">
      <alignment horizontal="left" vertical="top"/>
    </xf>
    <xf numFmtId="0" fontId="29" fillId="44" borderId="13" xfId="246" applyBorder="1">
      <alignment horizontal="left" vertical="top"/>
    </xf>
    <xf numFmtId="0" fontId="29" fillId="44" borderId="17" xfId="246" applyBorder="1">
      <alignment horizontal="left" vertical="top"/>
    </xf>
    <xf numFmtId="0" fontId="29" fillId="42" borderId="15" xfId="245" applyBorder="1">
      <alignment horizontal="left" vertical="top"/>
    </xf>
    <xf numFmtId="3" fontId="28" fillId="40" borderId="26" xfId="247" applyNumberFormat="1" applyBorder="1">
      <alignment horizontal="right" vertical="top"/>
    </xf>
    <xf numFmtId="3" fontId="28" fillId="40" borderId="19" xfId="247" applyNumberFormat="1" applyBorder="1">
      <alignment horizontal="right" vertical="top"/>
    </xf>
    <xf numFmtId="3" fontId="29" fillId="44" borderId="57" xfId="249" applyNumberFormat="1" applyBorder="1">
      <alignment horizontal="right" vertical="top"/>
    </xf>
    <xf numFmtId="3" fontId="28" fillId="40" borderId="50" xfId="247" applyNumberFormat="1" applyBorder="1">
      <alignment horizontal="right" vertical="top"/>
    </xf>
    <xf numFmtId="3" fontId="29" fillId="44" borderId="55" xfId="249" applyNumberFormat="1" applyBorder="1">
      <alignment horizontal="right" vertical="top"/>
    </xf>
    <xf numFmtId="3" fontId="29" fillId="44" borderId="59" xfId="249" applyNumberFormat="1" applyBorder="1">
      <alignment horizontal="right" vertical="top"/>
    </xf>
    <xf numFmtId="3" fontId="29" fillId="44" borderId="61" xfId="249" applyNumberFormat="1" applyBorder="1">
      <alignment horizontal="right" vertical="top"/>
    </xf>
    <xf numFmtId="3" fontId="29" fillId="42" borderId="62" xfId="248" applyNumberFormat="1" applyBorder="1">
      <alignment horizontal="right" vertical="top"/>
    </xf>
    <xf numFmtId="3" fontId="28" fillId="40" borderId="47" xfId="247" applyNumberFormat="1" applyBorder="1">
      <alignment horizontal="right" vertical="top"/>
    </xf>
    <xf numFmtId="3" fontId="28" fillId="40" borderId="44" xfId="247" applyNumberFormat="1" applyBorder="1">
      <alignment horizontal="right" vertical="top"/>
    </xf>
    <xf numFmtId="3" fontId="29" fillId="44" borderId="58" xfId="249" applyNumberFormat="1" applyBorder="1">
      <alignment horizontal="right" vertical="top"/>
    </xf>
    <xf numFmtId="3" fontId="28" fillId="40" borderId="54" xfId="247" applyNumberFormat="1" applyBorder="1">
      <alignment horizontal="right" vertical="top"/>
    </xf>
    <xf numFmtId="3" fontId="29" fillId="44" borderId="56" xfId="249" applyNumberFormat="1" applyBorder="1">
      <alignment horizontal="right" vertical="top"/>
    </xf>
    <xf numFmtId="3" fontId="29" fillId="44" borderId="60" xfId="249" applyNumberFormat="1" applyBorder="1">
      <alignment horizontal="right" vertical="top"/>
    </xf>
    <xf numFmtId="3" fontId="29" fillId="44" borderId="63" xfId="249" applyNumberFormat="1" applyBorder="1">
      <alignment horizontal="right" vertical="top"/>
    </xf>
    <xf numFmtId="3" fontId="29" fillId="42" borderId="64" xfId="248" applyNumberFormat="1" applyBorder="1">
      <alignment horizontal="right" vertical="top"/>
    </xf>
    <xf numFmtId="3" fontId="29" fillId="42" borderId="65" xfId="248" applyNumberFormat="1" applyBorder="1">
      <alignment horizontal="right" vertical="top"/>
    </xf>
    <xf numFmtId="3" fontId="29" fillId="42" borderId="66" xfId="248" applyNumberFormat="1" applyBorder="1">
      <alignment horizontal="right" vertical="top"/>
    </xf>
    <xf numFmtId="3" fontId="29" fillId="42" borderId="60" xfId="248" applyNumberFormat="1" applyBorder="1">
      <alignment horizontal="right" vertical="top"/>
    </xf>
    <xf numFmtId="17" fontId="44" fillId="0" borderId="0" xfId="0" applyNumberFormat="1" applyFont="1"/>
    <xf numFmtId="165" fontId="1" fillId="0" borderId="72" xfId="250" applyNumberFormat="1" applyFont="1" applyBorder="1"/>
    <xf numFmtId="0" fontId="43" fillId="0" borderId="35" xfId="0" applyFont="1" applyFill="1" applyBorder="1" applyAlignment="1">
      <alignment horizontal="left"/>
    </xf>
    <xf numFmtId="0" fontId="38" fillId="0" borderId="35" xfId="0" applyFont="1" applyFill="1" applyBorder="1" applyAlignment="1">
      <alignment horizontal="left"/>
    </xf>
    <xf numFmtId="0" fontId="93" fillId="0" borderId="0" xfId="0" applyFont="1"/>
    <xf numFmtId="0" fontId="3" fillId="0" borderId="28" xfId="0" applyFont="1" applyFill="1" applyBorder="1" applyAlignment="1">
      <alignment wrapText="1"/>
    </xf>
    <xf numFmtId="167" fontId="3" fillId="0" borderId="29" xfId="3" applyNumberFormat="1" applyFont="1" applyFill="1" applyBorder="1" applyAlignment="1">
      <alignment vertical="center"/>
    </xf>
    <xf numFmtId="0" fontId="0" fillId="0" borderId="29" xfId="0" applyFont="1" applyFill="1" applyBorder="1"/>
    <xf numFmtId="3" fontId="0" fillId="0" borderId="29" xfId="0" applyNumberFormat="1" applyFont="1" applyFill="1" applyBorder="1" applyAlignment="1">
      <alignment vertical="center"/>
    </xf>
    <xf numFmtId="166" fontId="31" fillId="0" borderId="30" xfId="0" applyNumberFormat="1" applyFont="1" applyFill="1" applyBorder="1" applyAlignment="1">
      <alignment vertical="center"/>
    </xf>
    <xf numFmtId="0" fontId="40" fillId="0" borderId="34" xfId="0" applyFont="1" applyFill="1" applyBorder="1"/>
    <xf numFmtId="167" fontId="40" fillId="0" borderId="0" xfId="3" applyNumberFormat="1" applyFont="1" applyFill="1" applyBorder="1" applyAlignment="1">
      <alignment vertical="center"/>
    </xf>
    <xf numFmtId="9" fontId="40" fillId="0" borderId="0" xfId="1" applyNumberFormat="1" applyFont="1" applyFill="1" applyBorder="1"/>
    <xf numFmtId="9" fontId="40" fillId="0" borderId="35" xfId="1" applyNumberFormat="1" applyFont="1" applyFill="1" applyBorder="1"/>
    <xf numFmtId="0" fontId="39" fillId="0" borderId="34" xfId="0" applyFont="1" applyFill="1" applyBorder="1"/>
    <xf numFmtId="167" fontId="39" fillId="0" borderId="0" xfId="3" applyNumberFormat="1" applyFont="1" applyFill="1" applyBorder="1" applyAlignment="1">
      <alignment vertical="center"/>
    </xf>
    <xf numFmtId="165" fontId="39" fillId="0" borderId="0" xfId="1" applyNumberFormat="1" applyFont="1" applyFill="1" applyBorder="1"/>
    <xf numFmtId="165" fontId="39" fillId="0" borderId="35" xfId="1" applyNumberFormat="1" applyFont="1" applyFill="1" applyBorder="1"/>
    <xf numFmtId="0" fontId="39" fillId="0" borderId="34" xfId="0" applyFont="1" applyFill="1" applyBorder="1" applyAlignment="1">
      <alignment vertical="center" wrapText="1"/>
    </xf>
    <xf numFmtId="0" fontId="39" fillId="0" borderId="34" xfId="0" applyFont="1" applyFill="1" applyBorder="1" applyAlignment="1">
      <alignment wrapText="1"/>
    </xf>
    <xf numFmtId="165" fontId="39" fillId="0" borderId="0" xfId="1" applyNumberFormat="1" applyFont="1" applyFill="1" applyBorder="1" applyAlignment="1">
      <alignment vertical="center"/>
    </xf>
    <xf numFmtId="165" fontId="39" fillId="0" borderId="35" xfId="1" applyNumberFormat="1" applyFont="1" applyFill="1" applyBorder="1" applyAlignment="1">
      <alignment vertical="center"/>
    </xf>
    <xf numFmtId="165" fontId="0" fillId="0" borderId="0" xfId="0" applyNumberFormat="1" applyFont="1" applyBorder="1"/>
    <xf numFmtId="0" fontId="36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horizontal="left" wrapText="1"/>
    </xf>
    <xf numFmtId="0" fontId="39" fillId="0" borderId="0" xfId="0" applyFont="1" applyFill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38" fillId="0" borderId="0" xfId="0" applyFont="1" applyFill="1" applyBorder="1" applyAlignment="1">
      <alignment horizontal="center"/>
    </xf>
  </cellXfs>
  <cellStyles count="373">
    <cellStyle name="_Rid_1_S34" xfId="75"/>
    <cellStyle name="_Rid_1_S36" xfId="77"/>
    <cellStyle name="_Rid_1_S38" xfId="76"/>
    <cellStyle name="_Rid_1_S43_S42" xfId="78"/>
    <cellStyle name="_Rid_1_S45_S44" xfId="79"/>
    <cellStyle name="_Rid_121_S23" xfId="235"/>
    <cellStyle name="_Rid_121_S26" xfId="234"/>
    <cellStyle name="_Rid_121_S27" xfId="233"/>
    <cellStyle name="_Rid_121_S38_S37" xfId="230"/>
    <cellStyle name="_Rid_122_S21" xfId="232"/>
    <cellStyle name="_Rid_122_S22" xfId="231"/>
    <cellStyle name="_Rid_122_S27_S26" xfId="237"/>
    <cellStyle name="_Rid_122_S35" xfId="229"/>
    <cellStyle name="_Rid_122_S37_S36" xfId="236"/>
    <cellStyle name="_Rid_123_S26" xfId="238"/>
    <cellStyle name="_Rid_123_S27" xfId="239"/>
    <cellStyle name="_Rid_123_S32_S31" xfId="241"/>
    <cellStyle name="_Rid_123_S40" xfId="240"/>
    <cellStyle name="_Rid_123_S42_S41" xfId="242"/>
    <cellStyle name="_Rid_124_S17" xfId="243"/>
    <cellStyle name="_Rid_124_S18" xfId="244"/>
    <cellStyle name="_Rid_124_S19" xfId="245"/>
    <cellStyle name="_Rid_124_S26_S25" xfId="247"/>
    <cellStyle name="_Rid_124_S28_S27" xfId="248"/>
    <cellStyle name="_Rid_124_S31" xfId="246"/>
    <cellStyle name="_Rid_124_S33_S32" xfId="249"/>
    <cellStyle name="_Rid_15_S27" xfId="109"/>
    <cellStyle name="_Rid_15_S28" xfId="110"/>
    <cellStyle name="_Rid_15_S29" xfId="111"/>
    <cellStyle name="_Rid_15_S34_S33" xfId="112"/>
    <cellStyle name="_Rid_15_S36_S35" xfId="113"/>
    <cellStyle name="_Rid_2_S32" xfId="80"/>
    <cellStyle name="_Rid_2_S33" xfId="81"/>
    <cellStyle name="_Rid_2_S34" xfId="82"/>
    <cellStyle name="_Rid_2_S39_S38" xfId="83"/>
    <cellStyle name="_Rid_2_S41_S40" xfId="84"/>
    <cellStyle name="_Rid_24_S44" xfId="114"/>
    <cellStyle name="_Rid_24_S46" xfId="116"/>
    <cellStyle name="_Rid_24_S48" xfId="115"/>
    <cellStyle name="_Rid_24_S53_S52" xfId="117"/>
    <cellStyle name="_Rid_24_S55_S54" xfId="118"/>
    <cellStyle name="_Rid_3_S27" xfId="85"/>
    <cellStyle name="_Rid_3_S28" xfId="86"/>
    <cellStyle name="_Rid_3_S29" xfId="87"/>
    <cellStyle name="_Rid_3_S34_S33" xfId="88"/>
    <cellStyle name="_Rid_3_S36_S35" xfId="89"/>
    <cellStyle name="_Rid_34_S34" xfId="119"/>
    <cellStyle name="_Rid_34_S36" xfId="121"/>
    <cellStyle name="_Rid_34_S38" xfId="120"/>
    <cellStyle name="_Rid_34_S43_S42" xfId="122"/>
    <cellStyle name="_Rid_34_S45_S44" xfId="123"/>
    <cellStyle name="_Rid_4_S29" xfId="90"/>
    <cellStyle name="_Rid_4_S31" xfId="92"/>
    <cellStyle name="_Rid_4_S33" xfId="91"/>
    <cellStyle name="_Rid_4_S38_S37" xfId="93"/>
    <cellStyle name="_Rid_4_S40_S39" xfId="94"/>
    <cellStyle name="_Rid_48_S34" xfId="124"/>
    <cellStyle name="_Rid_48_S36" xfId="126"/>
    <cellStyle name="_Rid_48_S38" xfId="125"/>
    <cellStyle name="_Rid_48_S43_S42" xfId="127"/>
    <cellStyle name="_Rid_48_S45_S44" xfId="128"/>
    <cellStyle name="_Rid_49_S32" xfId="129"/>
    <cellStyle name="_Rid_49_S33" xfId="130"/>
    <cellStyle name="_Rid_49_S34" xfId="131"/>
    <cellStyle name="_Rid_49_S39_S38" xfId="132"/>
    <cellStyle name="_Rid_49_S41_S40" xfId="133"/>
    <cellStyle name="_Rid_5_S29" xfId="95"/>
    <cellStyle name="_Rid_5_S31" xfId="97"/>
    <cellStyle name="_Rid_5_S33" xfId="96"/>
    <cellStyle name="_Rid_5_S38_S37" xfId="98"/>
    <cellStyle name="_Rid_5_S40_S39" xfId="99"/>
    <cellStyle name="_Rid_50_S27" xfId="134"/>
    <cellStyle name="_Rid_50_S28" xfId="135"/>
    <cellStyle name="_Rid_50_S29" xfId="136"/>
    <cellStyle name="_Rid_50_S34_S33" xfId="137"/>
    <cellStyle name="_Rid_50_S36_S35" xfId="138"/>
    <cellStyle name="_Rid_51_S27" xfId="139"/>
    <cellStyle name="_Rid_51_S28" xfId="140"/>
    <cellStyle name="_Rid_51_S29" xfId="141"/>
    <cellStyle name="_Rid_51_S34_S33" xfId="142"/>
    <cellStyle name="_Rid_51_S36_S35" xfId="143"/>
    <cellStyle name="_Rid_52_S34" xfId="144"/>
    <cellStyle name="_Rid_52_S36" xfId="146"/>
    <cellStyle name="_Rid_52_S38" xfId="145"/>
    <cellStyle name="_Rid_52_S43_S42" xfId="147"/>
    <cellStyle name="_Rid_52_S45_S44" xfId="148"/>
    <cellStyle name="_Rid_53_S44" xfId="149"/>
    <cellStyle name="_Rid_53_S46" xfId="151"/>
    <cellStyle name="_Rid_53_S48" xfId="150"/>
    <cellStyle name="_Rid_53_S53_S52" xfId="152"/>
    <cellStyle name="_Rid_53_S55_S54" xfId="153"/>
    <cellStyle name="_Rid_54_S34" xfId="154"/>
    <cellStyle name="_Rid_54_S36" xfId="156"/>
    <cellStyle name="_Rid_54_S38" xfId="155"/>
    <cellStyle name="_Rid_54_S43_S42" xfId="157"/>
    <cellStyle name="_Rid_54_S45_S44" xfId="158"/>
    <cellStyle name="_Rid_55_S34" xfId="159"/>
    <cellStyle name="_Rid_55_S36" xfId="161"/>
    <cellStyle name="_Rid_55_S38" xfId="160"/>
    <cellStyle name="_Rid_55_S43_S42" xfId="162"/>
    <cellStyle name="_Rid_55_S45_S44" xfId="163"/>
    <cellStyle name="_Rid_56_S34" xfId="164"/>
    <cellStyle name="_Rid_56_S36" xfId="166"/>
    <cellStyle name="_Rid_56_S38" xfId="165"/>
    <cellStyle name="_Rid_56_S43_S42" xfId="167"/>
    <cellStyle name="_Rid_56_S45_S44" xfId="168"/>
    <cellStyle name="_Rid_57_S34" xfId="169"/>
    <cellStyle name="_Rid_57_S36" xfId="171"/>
    <cellStyle name="_Rid_57_S38" xfId="170"/>
    <cellStyle name="_Rid_57_S43_S42" xfId="172"/>
    <cellStyle name="_Rid_57_S45_S44" xfId="173"/>
    <cellStyle name="_Rid_58_S29" xfId="174"/>
    <cellStyle name="_Rid_58_S31" xfId="176"/>
    <cellStyle name="_Rid_58_S33" xfId="175"/>
    <cellStyle name="_Rid_58_S38_S37" xfId="177"/>
    <cellStyle name="_Rid_58_S40_S39" xfId="178"/>
    <cellStyle name="_Rid_59_S24" xfId="179"/>
    <cellStyle name="_Rid_59_S26" xfId="181"/>
    <cellStyle name="_Rid_59_S28" xfId="180"/>
    <cellStyle name="_Rid_59_S33_S32" xfId="182"/>
    <cellStyle name="_Rid_59_S35_S34" xfId="183"/>
    <cellStyle name="_Rid_6_S34" xfId="100"/>
    <cellStyle name="_Rid_6_S36" xfId="102"/>
    <cellStyle name="_Rid_6_S38" xfId="101"/>
    <cellStyle name="_Rid_6_S43_S42" xfId="103"/>
    <cellStyle name="_Rid_60_S29" xfId="184"/>
    <cellStyle name="_Rid_60_S31" xfId="186"/>
    <cellStyle name="_Rid_60_S33" xfId="185"/>
    <cellStyle name="_Rid_60_S38_S37" xfId="187"/>
    <cellStyle name="_Rid_60_S40_S39" xfId="188"/>
    <cellStyle name="_Rid_61_S34" xfId="189"/>
    <cellStyle name="_Rid_61_S36" xfId="191"/>
    <cellStyle name="_Rid_61_S38" xfId="190"/>
    <cellStyle name="_Rid_61_S43_S42" xfId="192"/>
    <cellStyle name="_Rid_61_S45_S44" xfId="193"/>
    <cellStyle name="_Rid_62_S28" xfId="194"/>
    <cellStyle name="_Rid_62_S30" xfId="196"/>
    <cellStyle name="_Rid_62_S32" xfId="195"/>
    <cellStyle name="_Rid_62_S37_S36" xfId="197"/>
    <cellStyle name="_Rid_62_S39_S38" xfId="198"/>
    <cellStyle name="_Rid_64_S28" xfId="199"/>
    <cellStyle name="_Rid_64_S30" xfId="201"/>
    <cellStyle name="_Rid_64_S32" xfId="200"/>
    <cellStyle name="_Rid_64_S37_S36" xfId="202"/>
    <cellStyle name="_Rid_64_S39_S38" xfId="203"/>
    <cellStyle name="_Rid_65_S32" xfId="204"/>
    <cellStyle name="_Rid_65_S33" xfId="205"/>
    <cellStyle name="_Rid_65_S34" xfId="206"/>
    <cellStyle name="_Rid_65_S39_S38" xfId="207"/>
    <cellStyle name="_Rid_65_S41_S40" xfId="208"/>
    <cellStyle name="_Rid_66_S29" xfId="209"/>
    <cellStyle name="_Rid_66_S31" xfId="211"/>
    <cellStyle name="_Rid_66_S33" xfId="210"/>
    <cellStyle name="_Rid_66_S38_S37" xfId="212"/>
    <cellStyle name="_Rid_66_S40_S39" xfId="213"/>
    <cellStyle name="_Rid_67_S34" xfId="214"/>
    <cellStyle name="_Rid_67_S36" xfId="216"/>
    <cellStyle name="_Rid_67_S38" xfId="215"/>
    <cellStyle name="_Rid_67_S43_S42" xfId="217"/>
    <cellStyle name="_Rid_67_S45_S44" xfId="218"/>
    <cellStyle name="_Rid_68_S34" xfId="219"/>
    <cellStyle name="_Rid_68_S36" xfId="221"/>
    <cellStyle name="_Rid_68_S38" xfId="220"/>
    <cellStyle name="_Rid_68_S43_S42" xfId="222"/>
    <cellStyle name="_Rid_68_S45_S44" xfId="223"/>
    <cellStyle name="_Rid_69_S27" xfId="224"/>
    <cellStyle name="_Rid_69_S28" xfId="225"/>
    <cellStyle name="_Rid_69_S29" xfId="226"/>
    <cellStyle name="_Rid_69_S34_S33" xfId="227"/>
    <cellStyle name="_Rid_69_S36_S35" xfId="228"/>
    <cellStyle name="_Rid_7_S34" xfId="104"/>
    <cellStyle name="_Rid_7_S36" xfId="106"/>
    <cellStyle name="_Rid_7_S38" xfId="105"/>
    <cellStyle name="_Rid_7_S43_S42" xfId="107"/>
    <cellStyle name="_Rid_7_S45_S44" xfId="108"/>
    <cellStyle name="20 % - Akzent1 2" xfId="5"/>
    <cellStyle name="20 % - Akzent2 2" xfId="6"/>
    <cellStyle name="20 % - Akzent3 2" xfId="7"/>
    <cellStyle name="20 % - Akzent4 2" xfId="8"/>
    <cellStyle name="20 % - Akzent5 2" xfId="9"/>
    <cellStyle name="20 % - Akzent6 2" xfId="10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- Akzent1" xfId="289"/>
    <cellStyle name="20% - Akzent2" xfId="290"/>
    <cellStyle name="20% - Akzent3" xfId="291"/>
    <cellStyle name="20% - Akzent4" xfId="292"/>
    <cellStyle name="20% - Akzent5" xfId="293"/>
    <cellStyle name="20% - Akzent6" xfId="294"/>
    <cellStyle name="40 % - Akzent1 2" xfId="11"/>
    <cellStyle name="40 % - Akzent2 2" xfId="12"/>
    <cellStyle name="40 % - Akzent3 2" xfId="13"/>
    <cellStyle name="40 % - Akzent4 2" xfId="14"/>
    <cellStyle name="40 % - Akzent5 2" xfId="15"/>
    <cellStyle name="40 % - Akzent6 2" xfId="16"/>
    <cellStyle name="40% - Accent1" xfId="295"/>
    <cellStyle name="40% - Accent2" xfId="296"/>
    <cellStyle name="40% - Accent3" xfId="297"/>
    <cellStyle name="40% - Accent4" xfId="298"/>
    <cellStyle name="40% - Accent5" xfId="299"/>
    <cellStyle name="40% - Accent6" xfId="300"/>
    <cellStyle name="40% - Akzent1" xfId="301"/>
    <cellStyle name="40% - Akzent2" xfId="302"/>
    <cellStyle name="40% - Akzent3" xfId="303"/>
    <cellStyle name="40% - Akzent4" xfId="304"/>
    <cellStyle name="40% - Akzent5" xfId="305"/>
    <cellStyle name="40% - Akzent6" xfId="306"/>
    <cellStyle name="60 % - Akzent1 2" xfId="17"/>
    <cellStyle name="60 % - Akzent2 2" xfId="18"/>
    <cellStyle name="60 % - Akzent3 2" xfId="19"/>
    <cellStyle name="60 % - Akzent4 2" xfId="20"/>
    <cellStyle name="60 % - Akzent5 2" xfId="21"/>
    <cellStyle name="60 % - Akzent6 2" xfId="22"/>
    <cellStyle name="60% - Accent1" xfId="307"/>
    <cellStyle name="60% - Accent2" xfId="308"/>
    <cellStyle name="60% - Accent3" xfId="309"/>
    <cellStyle name="60% - Accent4" xfId="310"/>
    <cellStyle name="60% - Accent5" xfId="311"/>
    <cellStyle name="60% - Accent6" xfId="312"/>
    <cellStyle name="60% - Akzent1" xfId="313"/>
    <cellStyle name="60% - Akzent2" xfId="314"/>
    <cellStyle name="60% - Akzent3" xfId="315"/>
    <cellStyle name="60% - Akzent4" xfId="316"/>
    <cellStyle name="60% - Akzent5" xfId="317"/>
    <cellStyle name="60% - Akzent6" xfId="318"/>
    <cellStyle name="Accent1" xfId="319"/>
    <cellStyle name="Accent2" xfId="320"/>
    <cellStyle name="Accent3" xfId="321"/>
    <cellStyle name="Accent4" xfId="322"/>
    <cellStyle name="Accent5" xfId="323"/>
    <cellStyle name="Accent6" xfId="324"/>
    <cellStyle name="AF Column - IBM Cognos" xfId="344"/>
    <cellStyle name="AF Data - IBM Cognos" xfId="345"/>
    <cellStyle name="AF Data 0 - IBM Cognos" xfId="346"/>
    <cellStyle name="AF Data 1 - IBM Cognos" xfId="347"/>
    <cellStyle name="AF Data 2 - IBM Cognos" xfId="348"/>
    <cellStyle name="AF Data 3 - IBM Cognos" xfId="349"/>
    <cellStyle name="AF Data 4 - IBM Cognos" xfId="350"/>
    <cellStyle name="AF Data 5 - IBM Cognos" xfId="351"/>
    <cellStyle name="AF Data Leaf - IBM Cognos" xfId="352"/>
    <cellStyle name="AF Header - IBM Cognos" xfId="353"/>
    <cellStyle name="AF Header 0 - IBM Cognos" xfId="354"/>
    <cellStyle name="AF Header 1 - IBM Cognos" xfId="355"/>
    <cellStyle name="AF Header 2 - IBM Cognos" xfId="356"/>
    <cellStyle name="AF Header 3 - IBM Cognos" xfId="357"/>
    <cellStyle name="AF Header 4 - IBM Cognos" xfId="358"/>
    <cellStyle name="AF Header 5 - IBM Cognos" xfId="359"/>
    <cellStyle name="AF Header Leaf - IBM Cognos" xfId="360"/>
    <cellStyle name="AF Row - IBM Cognos" xfId="361"/>
    <cellStyle name="AF Row 0 - IBM Cognos" xfId="362"/>
    <cellStyle name="AF Row 1 - IBM Cognos" xfId="363"/>
    <cellStyle name="AF Row 2 - IBM Cognos" xfId="364"/>
    <cellStyle name="AF Row 3 - IBM Cognos" xfId="365"/>
    <cellStyle name="AF Row 4 - IBM Cognos" xfId="366"/>
    <cellStyle name="AF Row 5 - IBM Cognos" xfId="367"/>
    <cellStyle name="AF Row Leaf - IBM Cognos" xfId="368"/>
    <cellStyle name="AF Subnm - IBM Cognos" xfId="369"/>
    <cellStyle name="AF Title - IBM Cognos" xfId="370"/>
    <cellStyle name="Akzent1 2" xfId="23"/>
    <cellStyle name="Akzent2 2" xfId="24"/>
    <cellStyle name="Akzent3 2" xfId="25"/>
    <cellStyle name="Akzent4 2" xfId="26"/>
    <cellStyle name="Akzent5 2" xfId="27"/>
    <cellStyle name="Akzent6 2" xfId="28"/>
    <cellStyle name="Ausgabe 2" xfId="29"/>
    <cellStyle name="AZ1" xfId="251"/>
    <cellStyle name="Bad" xfId="325"/>
    <cellStyle name="Berechnung 2" xfId="30"/>
    <cellStyle name="Calculated Column - IBM Cognos" xfId="67"/>
    <cellStyle name="Calculated Column - IBM Cognos 2" xfId="273"/>
    <cellStyle name="Calculated Column Name - IBM Cognos" xfId="65"/>
    <cellStyle name="Calculated Column Name - IBM Cognos 2" xfId="271"/>
    <cellStyle name="Calculated Row - IBM Cognos" xfId="68"/>
    <cellStyle name="Calculated Row - IBM Cognos 2" xfId="274"/>
    <cellStyle name="Calculated Row Name - IBM Cognos" xfId="66"/>
    <cellStyle name="Calculated Row Name - IBM Cognos 2" xfId="272"/>
    <cellStyle name="Calculation" xfId="326"/>
    <cellStyle name="Check Cell" xfId="327"/>
    <cellStyle name="Column Name - IBM Cognos" xfId="53"/>
    <cellStyle name="Column Name - IBM Cognos 2" xfId="259"/>
    <cellStyle name="Column Template - IBM Cognos" xfId="56"/>
    <cellStyle name="Column Template - IBM Cognos 2" xfId="262"/>
    <cellStyle name="Differs From Base - IBM Cognos" xfId="74"/>
    <cellStyle name="Differs From Base - IBM Cognos 2" xfId="280"/>
    <cellStyle name="Edit - IBM Cognos" xfId="371"/>
    <cellStyle name="Eingabe 2" xfId="31"/>
    <cellStyle name="Ergebnis 2" xfId="32"/>
    <cellStyle name="Erklärender Text 2" xfId="33"/>
    <cellStyle name="Euro" xfId="328"/>
    <cellStyle name="Explanatory Text" xfId="329"/>
    <cellStyle name="Formula - IBM Cognos" xfId="372"/>
    <cellStyle name="Good" xfId="330"/>
    <cellStyle name="Group Name - IBM Cognos" xfId="64"/>
    <cellStyle name="Group Name - IBM Cognos 2" xfId="270"/>
    <cellStyle name="Gut 2" xfId="34"/>
    <cellStyle name="Heading 1" xfId="331"/>
    <cellStyle name="Heading 2" xfId="332"/>
    <cellStyle name="Heading 3" xfId="333"/>
    <cellStyle name="Heading 4" xfId="334"/>
    <cellStyle name="Hold Values - IBM Cognos" xfId="70"/>
    <cellStyle name="Hold Values - IBM Cognos 2" xfId="276"/>
    <cellStyle name="Input" xfId="335"/>
    <cellStyle name="Komma 2" xfId="336"/>
    <cellStyle name="Linked Cell" xfId="337"/>
    <cellStyle name="List Name - IBM Cognos" xfId="63"/>
    <cellStyle name="List Name - IBM Cognos 2" xfId="269"/>
    <cellStyle name="Locked - IBM Cognos" xfId="73"/>
    <cellStyle name="Locked - IBM Cognos 2" xfId="279"/>
    <cellStyle name="Measure - IBM Cognos" xfId="57"/>
    <cellStyle name="Measure - IBM Cognos 2" xfId="263"/>
    <cellStyle name="Measure Header - IBM Cognos" xfId="58"/>
    <cellStyle name="Measure Header - IBM Cognos 2" xfId="264"/>
    <cellStyle name="Measure Name - IBM Cognos" xfId="59"/>
    <cellStyle name="Measure Name - IBM Cognos 2" xfId="265"/>
    <cellStyle name="Measure Summary - IBM Cognos" xfId="60"/>
    <cellStyle name="Measure Summary - IBM Cognos 2" xfId="266"/>
    <cellStyle name="Measure Summary TM1 - IBM Cognos" xfId="62"/>
    <cellStyle name="Measure Summary TM1 - IBM Cognos 2" xfId="268"/>
    <cellStyle name="Measure Template - IBM Cognos" xfId="61"/>
    <cellStyle name="Measure Template - IBM Cognos 2" xfId="267"/>
    <cellStyle name="More - IBM Cognos" xfId="69"/>
    <cellStyle name="More - IBM Cognos 2" xfId="275"/>
    <cellStyle name="Neutral 2" xfId="35"/>
    <cellStyle name="Note" xfId="338"/>
    <cellStyle name="Notiz 2" xfId="36"/>
    <cellStyle name="Output" xfId="339"/>
    <cellStyle name="Pending Change - IBM Cognos" xfId="71"/>
    <cellStyle name="Pending Change - IBM Cognos 2" xfId="277"/>
    <cellStyle name="Prozent" xfId="1" builtinId="5"/>
    <cellStyle name="Prozent 2" xfId="2"/>
    <cellStyle name="Prozent 2 2" xfId="340"/>
    <cellStyle name="Prozent 3" xfId="250"/>
    <cellStyle name="PZ1" xfId="252"/>
    <cellStyle name="Row Name - IBM Cognos" xfId="49"/>
    <cellStyle name="Row Name - IBM Cognos 2" xfId="255"/>
    <cellStyle name="Row Template - IBM Cognos" xfId="52"/>
    <cellStyle name="Row Template - IBM Cognos 2" xfId="258"/>
    <cellStyle name="Schlecht 2" xfId="37"/>
    <cellStyle name="Standard" xfId="0" builtinId="0" customBuiltin="1"/>
    <cellStyle name="Standard 2" xfId="3"/>
    <cellStyle name="Standard 2 2" xfId="281"/>
    <cellStyle name="Standard 2 3" xfId="254"/>
    <cellStyle name="Standard 29" xfId="38"/>
    <cellStyle name="Standard 29 2" xfId="39"/>
    <cellStyle name="Standard 3" xfId="40"/>
    <cellStyle name="Standard 3 2" xfId="253"/>
    <cellStyle name="Standard 4" xfId="41"/>
    <cellStyle name="Standard 4 2" xfId="282"/>
    <cellStyle name="Summary Column Name - IBM Cognos" xfId="54"/>
    <cellStyle name="Summary Column Name - IBM Cognos 2" xfId="260"/>
    <cellStyle name="Summary Column Name TM1 - IBM Cognos" xfId="55"/>
    <cellStyle name="Summary Column Name TM1 - IBM Cognos 2" xfId="261"/>
    <cellStyle name="Summary Row Name - IBM Cognos" xfId="50"/>
    <cellStyle name="Summary Row Name - IBM Cognos 2" xfId="256"/>
    <cellStyle name="Summary Row Name TM1 - IBM Cognos" xfId="51"/>
    <cellStyle name="Summary Row Name TM1 - IBM Cognos 2" xfId="257"/>
    <cellStyle name="Title" xfId="341"/>
    <cellStyle name="Total" xfId="342"/>
    <cellStyle name="Überschrift 1 2" xfId="42"/>
    <cellStyle name="Überschrift 2 2" xfId="43"/>
    <cellStyle name="Überschrift 3 2" xfId="44"/>
    <cellStyle name="Überschrift 4 2" xfId="45"/>
    <cellStyle name="Unsaved Change - IBM Cognos" xfId="72"/>
    <cellStyle name="Unsaved Change - IBM Cognos 2" xfId="278"/>
    <cellStyle name="Verknüpfte Zelle 2" xfId="46"/>
    <cellStyle name="Währung 2" xfId="4"/>
    <cellStyle name="Warnender Text 2" xfId="47"/>
    <cellStyle name="Warning Text" xfId="343"/>
    <cellStyle name="Zelle überprüfen 2" xfId="4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55.530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0.46927786781919684</c:v>
                </c:pt>
                <c:pt idx="1">
                  <c:v>0.1740320547451828</c:v>
                </c:pt>
                <c:pt idx="2">
                  <c:v>5.4330992256437963E-2</c:v>
                </c:pt>
                <c:pt idx="3">
                  <c:v>9.6128218980731137E-2</c:v>
                </c:pt>
                <c:pt idx="4">
                  <c:v>6.81073293715109E-2</c:v>
                </c:pt>
                <c:pt idx="5">
                  <c:v>0.13603457590491627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5-4449-B1E5-11A08AC50CBA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71.667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0.46770480137301684</c:v>
                </c:pt>
                <c:pt idx="1">
                  <c:v>0.24964069934558444</c:v>
                </c:pt>
                <c:pt idx="2">
                  <c:v>3.694866535504486E-2</c:v>
                </c:pt>
                <c:pt idx="3">
                  <c:v>8.1920549206747878E-2</c:v>
                </c:pt>
                <c:pt idx="4">
                  <c:v>6.3781098692564223E-2</c:v>
                </c:pt>
                <c:pt idx="5">
                  <c:v>9.6543737005874389E-2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5-4449-B1E5-11A08AC50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8667648"/>
        <c:axId val="68677632"/>
      </c:barChart>
      <c:catAx>
        <c:axId val="68667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7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677632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6764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26584555229716522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Mai 21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97-47E9-AC4D-2A0DE42C1A58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97-47E9-AC4D-2A0DE42C1A58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97-47E9-AC4D-2A0DE42C1A58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97-47E9-AC4D-2A0DE42C1A58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0.33655612852809519</c:v>
                </c:pt>
                <c:pt idx="1">
                  <c:v>0.12737597091837977</c:v>
                </c:pt>
                <c:pt idx="2">
                  <c:v>7.635484160662126E-2</c:v>
                </c:pt>
                <c:pt idx="3">
                  <c:v>0.10137678457535235</c:v>
                </c:pt>
                <c:pt idx="4">
                  <c:v>8.1396120675253175E-2</c:v>
                </c:pt>
                <c:pt idx="5">
                  <c:v>4.5879899448392616E-2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97-47E9-AC4D-2A0DE42C1A58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Mai 20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97-47E9-AC4D-2A0DE42C1A58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97-47E9-AC4D-2A0DE42C1A58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197-47E9-AC4D-2A0DE42C1A58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197-47E9-AC4D-2A0DE42C1A58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0.4265216033498031</c:v>
                </c:pt>
                <c:pt idx="1">
                  <c:v>0.1663017633039216</c:v>
                </c:pt>
                <c:pt idx="2">
                  <c:v>9.3028746435987256E-2</c:v>
                </c:pt>
                <c:pt idx="3">
                  <c:v>0.12967994914919137</c:v>
                </c:pt>
                <c:pt idx="4">
                  <c:v>0.10854207840000829</c:v>
                </c:pt>
                <c:pt idx="5">
                  <c:v>6.7628048114235242E-2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33408"/>
        <c:axId val="72034944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197-47E9-AC4D-2A0DE42C1A58}"/>
                </c:ext>
              </c:extLst>
            </c:dLbl>
            <c:dLbl>
              <c:idx val="5"/>
              <c:layout>
                <c:manualLayout>
                  <c:x val="-1.6081685568025255E-16"/>
                  <c:y val="4.58096670500457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0.127637220774</c:v>
                </c:pt>
                <c:pt idx="1">
                  <c:v>0.127637220774</c:v>
                </c:pt>
                <c:pt idx="2">
                  <c:v>0.127637220774</c:v>
                </c:pt>
                <c:pt idx="3">
                  <c:v>0.127637220774</c:v>
                </c:pt>
                <c:pt idx="4">
                  <c:v>0.127637220774</c:v>
                </c:pt>
                <c:pt idx="5">
                  <c:v>0.127637220774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197-47E9-AC4D-2A0DE42C1A58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197-47E9-AC4D-2A0DE42C1A58}"/>
                </c:ext>
              </c:extLst>
            </c:dLbl>
            <c:dLbl>
              <c:idx val="5"/>
              <c:layout>
                <c:manualLayout>
                  <c:x val="4.6430791545793619E-3"/>
                  <c:y val="7.931817511575097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157894736842112E-2"/>
                      <c:h val="3.656940635229585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0.172519715568</c:v>
                </c:pt>
                <c:pt idx="1">
                  <c:v>0.172519715568</c:v>
                </c:pt>
                <c:pt idx="2">
                  <c:v>0.172519715568</c:v>
                </c:pt>
                <c:pt idx="3">
                  <c:v>0.172519715568</c:v>
                </c:pt>
                <c:pt idx="4">
                  <c:v>0.172519715568</c:v>
                </c:pt>
                <c:pt idx="5">
                  <c:v>0.172519715568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33408"/>
        <c:axId val="72034944"/>
      </c:lineChart>
      <c:catAx>
        <c:axId val="7203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034944"/>
        <c:crosses val="autoZero"/>
        <c:auto val="1"/>
        <c:lblAlgn val="ctr"/>
        <c:lblOffset val="100"/>
        <c:noMultiLvlLbl val="0"/>
      </c:catAx>
      <c:valAx>
        <c:axId val="72034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20334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de-DE"/>
              <a:t>Arbeitslosenquoten nach Ausbildung in Wien (Gesamt)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[1]Zeitreihe_Monat!$B$5</c:f>
              <c:strCache>
                <c:ptCount val="1"/>
                <c:pt idx="0">
                  <c:v>höchstens PS</c:v>
                </c:pt>
              </c:strCache>
            </c:strRef>
          </c:tx>
          <c:marker>
            <c:symbol val="none"/>
          </c:marker>
          <c:cat>
            <c:numRef>
              <c:f>[1]Zeitreihe_Monat!$A$6:$A$94</c:f>
              <c:numCache>
                <c:formatCode>General</c:formatCode>
                <c:ptCount val="89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</c:numCache>
            </c:numRef>
          </c:cat>
          <c:val>
            <c:numRef>
              <c:f>[1]Zeitreihe_Monat!$B$6:$B$94</c:f>
              <c:numCache>
                <c:formatCode>General</c:formatCode>
                <c:ptCount val="89"/>
                <c:pt idx="0">
                  <c:v>0.37605132241073896</c:v>
                </c:pt>
                <c:pt idx="1">
                  <c:v>0.37060703088239455</c:v>
                </c:pt>
                <c:pt idx="2">
                  <c:v>0.35544081836001667</c:v>
                </c:pt>
                <c:pt idx="3">
                  <c:v>0.34214965176507683</c:v>
                </c:pt>
                <c:pt idx="4">
                  <c:v>0.33852239516270893</c:v>
                </c:pt>
                <c:pt idx="5">
                  <c:v>0.341793841890699</c:v>
                </c:pt>
                <c:pt idx="6">
                  <c:v>0.33497243955061323</c:v>
                </c:pt>
                <c:pt idx="7">
                  <c:v>0.33985595291001414</c:v>
                </c:pt>
                <c:pt idx="8">
                  <c:v>0.34438310466782768</c:v>
                </c:pt>
                <c:pt idx="9">
                  <c:v>0.34720978231899913</c:v>
                </c:pt>
                <c:pt idx="10">
                  <c:v>0.358701712571805</c:v>
                </c:pt>
                <c:pt idx="11">
                  <c:v>0.41117253297987849</c:v>
                </c:pt>
                <c:pt idx="12">
                  <c:v>0.41163395088629057</c:v>
                </c:pt>
                <c:pt idx="13">
                  <c:v>0.40744673811126531</c:v>
                </c:pt>
                <c:pt idx="14">
                  <c:v>0.39686446851025931</c:v>
                </c:pt>
                <c:pt idx="15">
                  <c:v>0.38745056278703033</c:v>
                </c:pt>
                <c:pt idx="16">
                  <c:v>0.38207097885562213</c:v>
                </c:pt>
                <c:pt idx="17">
                  <c:v>0.38372552348901284</c:v>
                </c:pt>
                <c:pt idx="18">
                  <c:v>0.36759215703450249</c:v>
                </c:pt>
                <c:pt idx="19">
                  <c:v>0.37463571774819704</c:v>
                </c:pt>
                <c:pt idx="20">
                  <c:v>0.37178204720163982</c:v>
                </c:pt>
                <c:pt idx="21">
                  <c:v>0.37509129955564185</c:v>
                </c:pt>
                <c:pt idx="22">
                  <c:v>0.38312642713560896</c:v>
                </c:pt>
                <c:pt idx="23">
                  <c:v>0.42600929536881582</c:v>
                </c:pt>
                <c:pt idx="24">
                  <c:v>0.41903862844793549</c:v>
                </c:pt>
                <c:pt idx="25">
                  <c:v>0.4061573016263022</c:v>
                </c:pt>
                <c:pt idx="26">
                  <c:v>0.38494359546326246</c:v>
                </c:pt>
                <c:pt idx="27">
                  <c:v>0.3687219435733004</c:v>
                </c:pt>
                <c:pt idx="28">
                  <c:v>0.36488861159693653</c:v>
                </c:pt>
                <c:pt idx="29">
                  <c:v>0.35911897118507569</c:v>
                </c:pt>
                <c:pt idx="30">
                  <c:v>0.34857509212852117</c:v>
                </c:pt>
                <c:pt idx="31">
                  <c:v>0.35727973996789381</c:v>
                </c:pt>
                <c:pt idx="32">
                  <c:v>0.35550811474551991</c:v>
                </c:pt>
                <c:pt idx="33">
                  <c:v>0.35844259133586276</c:v>
                </c:pt>
                <c:pt idx="34">
                  <c:v>0.36319461192292279</c:v>
                </c:pt>
                <c:pt idx="35">
                  <c:v>0.40329053777185603</c:v>
                </c:pt>
                <c:pt idx="36">
                  <c:v>0.39746646502529509</c:v>
                </c:pt>
                <c:pt idx="37">
                  <c:v>0.39140542105851361</c:v>
                </c:pt>
                <c:pt idx="38">
                  <c:v>0.36746892422035227</c:v>
                </c:pt>
                <c:pt idx="39">
                  <c:v>0.35718573337893633</c:v>
                </c:pt>
                <c:pt idx="40">
                  <c:v>0.34842822219790992</c:v>
                </c:pt>
                <c:pt idx="41">
                  <c:v>0.3449189584129716</c:v>
                </c:pt>
                <c:pt idx="42">
                  <c:v>0.33570347891827718</c:v>
                </c:pt>
                <c:pt idx="43">
                  <c:v>0.33978922418984309</c:v>
                </c:pt>
                <c:pt idx="44">
                  <c:v>0.3381948362817066</c:v>
                </c:pt>
                <c:pt idx="45">
                  <c:v>0.33836403405601362</c:v>
                </c:pt>
                <c:pt idx="46">
                  <c:v>0.34047086532076881</c:v>
                </c:pt>
                <c:pt idx="47">
                  <c:v>0.38285183508100107</c:v>
                </c:pt>
                <c:pt idx="48">
                  <c:v>0.37023805408115329</c:v>
                </c:pt>
                <c:pt idx="49">
                  <c:v>0.36364921954979351</c:v>
                </c:pt>
                <c:pt idx="50">
                  <c:v>0.3512971719798394</c:v>
                </c:pt>
                <c:pt idx="51">
                  <c:v>0.33520023522661357</c:v>
                </c:pt>
                <c:pt idx="52">
                  <c:v>0.33016385965048312</c:v>
                </c:pt>
                <c:pt idx="53">
                  <c:v>0.33065398445471217</c:v>
                </c:pt>
                <c:pt idx="54">
                  <c:v>0.32674268066789613</c:v>
                </c:pt>
                <c:pt idx="55">
                  <c:v>0.33083331557877427</c:v>
                </c:pt>
                <c:pt idx="56">
                  <c:v>0.33008225742649272</c:v>
                </c:pt>
                <c:pt idx="57">
                  <c:v>0.33164048949974645</c:v>
                </c:pt>
                <c:pt idx="58">
                  <c:v>0.36133534854211558</c:v>
                </c:pt>
                <c:pt idx="59">
                  <c:v>0.37783318043705011</c:v>
                </c:pt>
                <c:pt idx="60">
                  <c:v>0.37147926378578527</c:v>
                </c:pt>
                <c:pt idx="61">
                  <c:v>0.36137470142158895</c:v>
                </c:pt>
                <c:pt idx="62">
                  <c:v>0.32335077664202649</c:v>
                </c:pt>
                <c:pt idx="63">
                  <c:v>0.31295397917782636</c:v>
                </c:pt>
                <c:pt idx="64">
                  <c:v>0.30254188257732645</c:v>
                </c:pt>
                <c:pt idx="65">
                  <c:v>0.29981883223484534</c:v>
                </c:pt>
                <c:pt idx="66">
                  <c:v>0.29256541594537344</c:v>
                </c:pt>
                <c:pt idx="67">
                  <c:v>0.29927677911015121</c:v>
                </c:pt>
                <c:pt idx="68">
                  <c:v>0.29497488744794625</c:v>
                </c:pt>
                <c:pt idx="69">
                  <c:v>0.29506123876274964</c:v>
                </c:pt>
                <c:pt idx="70">
                  <c:v>0.29701090517537482</c:v>
                </c:pt>
                <c:pt idx="71">
                  <c:v>0.34066832967038085</c:v>
                </c:pt>
                <c:pt idx="72">
                  <c:v>0.33182959647991922</c:v>
                </c:pt>
                <c:pt idx="73">
                  <c:v>0.32708129459826346</c:v>
                </c:pt>
                <c:pt idx="74">
                  <c:v>0.42019525275435621</c:v>
                </c:pt>
                <c:pt idx="75">
                  <c:v>0.43926909379860968</c:v>
                </c:pt>
                <c:pt idx="76">
                  <c:v>0.4265216033498031</c:v>
                </c:pt>
                <c:pt idx="77">
                  <c:v>0.4078272531218432</c:v>
                </c:pt>
                <c:pt idx="78">
                  <c:v>0.38772633925399452</c:v>
                </c:pt>
                <c:pt idx="79">
                  <c:v>0.37789619395770963</c:v>
                </c:pt>
                <c:pt idx="80">
                  <c:v>0.36038157693987499</c:v>
                </c:pt>
                <c:pt idx="81">
                  <c:v>0.35657412427133522</c:v>
                </c:pt>
                <c:pt idx="82">
                  <c:v>0.36987385110406856</c:v>
                </c:pt>
                <c:pt idx="83">
                  <c:v>0.40078225966882403</c:v>
                </c:pt>
                <c:pt idx="84">
                  <c:v>0.39568603439748085</c:v>
                </c:pt>
                <c:pt idx="85">
                  <c:v>0.38467922920918651</c:v>
                </c:pt>
                <c:pt idx="86">
                  <c:v>0.36195596445760786</c:v>
                </c:pt>
                <c:pt idx="87">
                  <c:v>0.35320105068277913</c:v>
                </c:pt>
                <c:pt idx="88">
                  <c:v>0.33655612852809519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C1-4C49-8720-0F42A542003D}"/>
            </c:ext>
          </c:extLst>
        </c:ser>
        <c:ser>
          <c:idx val="1"/>
          <c:order val="1"/>
          <c:tx>
            <c:strRef>
              <c:f>[1]Zeitreihe_Monat!$C$5</c:f>
              <c:strCache>
                <c:ptCount val="1"/>
                <c:pt idx="0">
                  <c:v>Lehre</c:v>
                </c:pt>
              </c:strCache>
            </c:strRef>
          </c:tx>
          <c:marker>
            <c:symbol val="none"/>
          </c:marker>
          <c:cat>
            <c:numRef>
              <c:f>[1]Zeitreihe_Monat!$A$6:$A$94</c:f>
              <c:numCache>
                <c:formatCode>General</c:formatCode>
                <c:ptCount val="89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</c:numCache>
            </c:numRef>
          </c:cat>
          <c:val>
            <c:numRef>
              <c:f>[1]Zeitreihe_Monat!$C$6:$C$94</c:f>
              <c:numCache>
                <c:formatCode>General</c:formatCode>
                <c:ptCount val="89"/>
                <c:pt idx="0">
                  <c:v>0.11937930502002055</c:v>
                </c:pt>
                <c:pt idx="1">
                  <c:v>0.11759780408674556</c:v>
                </c:pt>
                <c:pt idx="2">
                  <c:v>0.11243654386685024</c:v>
                </c:pt>
                <c:pt idx="3">
                  <c:v>0.10943435547016707</c:v>
                </c:pt>
                <c:pt idx="4">
                  <c:v>0.10624739742268291</c:v>
                </c:pt>
                <c:pt idx="5">
                  <c:v>0.10753853161955641</c:v>
                </c:pt>
                <c:pt idx="6">
                  <c:v>0.10891961160781997</c:v>
                </c:pt>
                <c:pt idx="7">
                  <c:v>0.11045085086863378</c:v>
                </c:pt>
                <c:pt idx="8">
                  <c:v>0.10780141944780065</c:v>
                </c:pt>
                <c:pt idx="9">
                  <c:v>0.10934424338355303</c:v>
                </c:pt>
                <c:pt idx="10">
                  <c:v>0.11437698138265602</c:v>
                </c:pt>
                <c:pt idx="11">
                  <c:v>0.13637997248274239</c:v>
                </c:pt>
                <c:pt idx="12">
                  <c:v>0.13945364484077155</c:v>
                </c:pt>
                <c:pt idx="13">
                  <c:v>0.13951052414680065</c:v>
                </c:pt>
                <c:pt idx="14">
                  <c:v>0.1356250204882809</c:v>
                </c:pt>
                <c:pt idx="15">
                  <c:v>0.13065753322562984</c:v>
                </c:pt>
                <c:pt idx="16">
                  <c:v>0.12741764645479453</c:v>
                </c:pt>
                <c:pt idx="17">
                  <c:v>0.12788517388335086</c:v>
                </c:pt>
                <c:pt idx="18">
                  <c:v>0.12706102227914076</c:v>
                </c:pt>
                <c:pt idx="19">
                  <c:v>0.1286265888135141</c:v>
                </c:pt>
                <c:pt idx="20">
                  <c:v>0.1250507998993543</c:v>
                </c:pt>
                <c:pt idx="21">
                  <c:v>0.12691619661899015</c:v>
                </c:pt>
                <c:pt idx="22">
                  <c:v>0.13092621542550606</c:v>
                </c:pt>
                <c:pt idx="23">
                  <c:v>0.15031777452110248</c:v>
                </c:pt>
                <c:pt idx="24">
                  <c:v>0.15085053145581478</c:v>
                </c:pt>
                <c:pt idx="25">
                  <c:v>0.14921556199874408</c:v>
                </c:pt>
                <c:pt idx="26">
                  <c:v>0.14452668375589695</c:v>
                </c:pt>
                <c:pt idx="27">
                  <c:v>0.13665642821606422</c:v>
                </c:pt>
                <c:pt idx="28">
                  <c:v>0.1334683464179435</c:v>
                </c:pt>
                <c:pt idx="29">
                  <c:v>0.13093780504883984</c:v>
                </c:pt>
                <c:pt idx="30">
                  <c:v>0.12988266719012717</c:v>
                </c:pt>
                <c:pt idx="31">
                  <c:v>0.13204548508519762</c:v>
                </c:pt>
                <c:pt idx="32">
                  <c:v>0.12856131180619751</c:v>
                </c:pt>
                <c:pt idx="33">
                  <c:v>0.13090772964477446</c:v>
                </c:pt>
                <c:pt idx="34">
                  <c:v>0.13255575113843604</c:v>
                </c:pt>
                <c:pt idx="35">
                  <c:v>0.1517796620263652</c:v>
                </c:pt>
                <c:pt idx="36">
                  <c:v>0.15173164268959757</c:v>
                </c:pt>
                <c:pt idx="37">
                  <c:v>0.14577594243721248</c:v>
                </c:pt>
                <c:pt idx="38">
                  <c:v>0.13839376319721311</c:v>
                </c:pt>
                <c:pt idx="39">
                  <c:v>0.1337289513987065</c:v>
                </c:pt>
                <c:pt idx="40">
                  <c:v>0.13060188243719825</c:v>
                </c:pt>
                <c:pt idx="41">
                  <c:v>0.12879428417064373</c:v>
                </c:pt>
                <c:pt idx="42">
                  <c:v>0.12832375796773962</c:v>
                </c:pt>
                <c:pt idx="43">
                  <c:v>0.1294341505729272</c:v>
                </c:pt>
                <c:pt idx="44">
                  <c:v>0.12484175439064531</c:v>
                </c:pt>
                <c:pt idx="45">
                  <c:v>0.12426977782603449</c:v>
                </c:pt>
                <c:pt idx="46">
                  <c:v>0.12599442469490058</c:v>
                </c:pt>
                <c:pt idx="47">
                  <c:v>0.14472910225854335</c:v>
                </c:pt>
                <c:pt idx="48">
                  <c:v>0.14230986036541493</c:v>
                </c:pt>
                <c:pt idx="49">
                  <c:v>0.13957099006243281</c:v>
                </c:pt>
                <c:pt idx="50">
                  <c:v>0.13431604966343966</c:v>
                </c:pt>
                <c:pt idx="51">
                  <c:v>0.12661962592453604</c:v>
                </c:pt>
                <c:pt idx="52">
                  <c:v>0.12257858988733956</c:v>
                </c:pt>
                <c:pt idx="53">
                  <c:v>0.12003975003914592</c:v>
                </c:pt>
                <c:pt idx="54">
                  <c:v>0.12076551924607182</c:v>
                </c:pt>
                <c:pt idx="55">
                  <c:v>0.12177323601296094</c:v>
                </c:pt>
                <c:pt idx="56">
                  <c:v>0.11676579030507489</c:v>
                </c:pt>
                <c:pt idx="57">
                  <c:v>0.11660788808739954</c:v>
                </c:pt>
                <c:pt idx="58">
                  <c:v>0.13900146039754499</c:v>
                </c:pt>
                <c:pt idx="59">
                  <c:v>0.13710765083972823</c:v>
                </c:pt>
                <c:pt idx="60">
                  <c:v>0.13571188141168955</c:v>
                </c:pt>
                <c:pt idx="61">
                  <c:v>0.13062858185961809</c:v>
                </c:pt>
                <c:pt idx="62">
                  <c:v>0.11575812420165565</c:v>
                </c:pt>
                <c:pt idx="63">
                  <c:v>0.10981053996655056</c:v>
                </c:pt>
                <c:pt idx="64">
                  <c:v>0.10603758102863256</c:v>
                </c:pt>
                <c:pt idx="65">
                  <c:v>0.10470400333227262</c:v>
                </c:pt>
                <c:pt idx="66">
                  <c:v>0.10515252006470292</c:v>
                </c:pt>
                <c:pt idx="67">
                  <c:v>0.10660601451162614</c:v>
                </c:pt>
                <c:pt idx="68">
                  <c:v>0.1034374365165778</c:v>
                </c:pt>
                <c:pt idx="69">
                  <c:v>0.10423982654316771</c:v>
                </c:pt>
                <c:pt idx="70">
                  <c:v>0.10539501624354884</c:v>
                </c:pt>
                <c:pt idx="71">
                  <c:v>0.12307598120826758</c:v>
                </c:pt>
                <c:pt idx="72">
                  <c:v>0.12134375388456678</c:v>
                </c:pt>
                <c:pt idx="73">
                  <c:v>0.11737482380207968</c:v>
                </c:pt>
                <c:pt idx="74">
                  <c:v>0.16801358403015371</c:v>
                </c:pt>
                <c:pt idx="75">
                  <c:v>0.17699401777695301</c:v>
                </c:pt>
                <c:pt idx="76">
                  <c:v>0.1663017633039216</c:v>
                </c:pt>
                <c:pt idx="77">
                  <c:v>0.15595374634100148</c:v>
                </c:pt>
                <c:pt idx="78">
                  <c:v>0.1483269004725794</c:v>
                </c:pt>
                <c:pt idx="79">
                  <c:v>0.14590076881504926</c:v>
                </c:pt>
                <c:pt idx="80">
                  <c:v>0.13823751656758015</c:v>
                </c:pt>
                <c:pt idx="81">
                  <c:v>0.13753995615967277</c:v>
                </c:pt>
                <c:pt idx="82">
                  <c:v>0.14427829239164586</c:v>
                </c:pt>
                <c:pt idx="83">
                  <c:v>0.15974821390555224</c:v>
                </c:pt>
                <c:pt idx="84">
                  <c:v>0.15808263821392612</c:v>
                </c:pt>
                <c:pt idx="85">
                  <c:v>0.15148391347496667</c:v>
                </c:pt>
                <c:pt idx="86">
                  <c:v>0.14085775947989182</c:v>
                </c:pt>
                <c:pt idx="87">
                  <c:v>0.13563844021133359</c:v>
                </c:pt>
                <c:pt idx="88">
                  <c:v>0.12737597091837977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C1-4C49-8720-0F42A542003D}"/>
            </c:ext>
          </c:extLst>
        </c:ser>
        <c:ser>
          <c:idx val="2"/>
          <c:order val="2"/>
          <c:tx>
            <c:strRef>
              <c:f>[1]Zeitreihe_Monat!$D$5</c:f>
              <c:strCache>
                <c:ptCount val="1"/>
                <c:pt idx="0">
                  <c:v>BMS</c:v>
                </c:pt>
              </c:strCache>
            </c:strRef>
          </c:tx>
          <c:marker>
            <c:symbol val="none"/>
          </c:marker>
          <c:cat>
            <c:numRef>
              <c:f>[1]Zeitreihe_Monat!$A$6:$A$94</c:f>
              <c:numCache>
                <c:formatCode>General</c:formatCode>
                <c:ptCount val="89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</c:numCache>
            </c:numRef>
          </c:cat>
          <c:val>
            <c:numRef>
              <c:f>[1]Zeitreihe_Monat!$D$6:$D$94</c:f>
              <c:numCache>
                <c:formatCode>General</c:formatCode>
                <c:ptCount val="89"/>
                <c:pt idx="0">
                  <c:v>4.7018622157294993E-2</c:v>
                </c:pt>
                <c:pt idx="1">
                  <c:v>4.6814942501129601E-2</c:v>
                </c:pt>
                <c:pt idx="2">
                  <c:v>4.5089387716592801E-2</c:v>
                </c:pt>
                <c:pt idx="3">
                  <c:v>4.4542795034134705E-2</c:v>
                </c:pt>
                <c:pt idx="4">
                  <c:v>4.4782165371649439E-2</c:v>
                </c:pt>
                <c:pt idx="5">
                  <c:v>4.526100277867362E-2</c:v>
                </c:pt>
                <c:pt idx="6">
                  <c:v>4.7156377504330785E-2</c:v>
                </c:pt>
                <c:pt idx="7">
                  <c:v>4.8709830172641473E-2</c:v>
                </c:pt>
                <c:pt idx="8">
                  <c:v>4.8110023724139493E-2</c:v>
                </c:pt>
                <c:pt idx="9">
                  <c:v>4.7413030113997924E-2</c:v>
                </c:pt>
                <c:pt idx="10">
                  <c:v>4.8007834734511305E-2</c:v>
                </c:pt>
                <c:pt idx="11">
                  <c:v>5.4621492870423609E-2</c:v>
                </c:pt>
                <c:pt idx="12">
                  <c:v>5.5991089410850431E-2</c:v>
                </c:pt>
                <c:pt idx="13">
                  <c:v>5.5625118913905029E-2</c:v>
                </c:pt>
                <c:pt idx="14">
                  <c:v>5.4817212101037162E-2</c:v>
                </c:pt>
                <c:pt idx="15">
                  <c:v>5.4200896368844377E-2</c:v>
                </c:pt>
                <c:pt idx="16">
                  <c:v>5.4507877331374958E-2</c:v>
                </c:pt>
                <c:pt idx="17">
                  <c:v>5.5261724056659092E-2</c:v>
                </c:pt>
                <c:pt idx="18">
                  <c:v>5.5876594467941944E-2</c:v>
                </c:pt>
                <c:pt idx="19">
                  <c:v>5.7507900834226973E-2</c:v>
                </c:pt>
                <c:pt idx="20">
                  <c:v>5.7027261096912973E-2</c:v>
                </c:pt>
                <c:pt idx="21">
                  <c:v>5.7887397131519733E-2</c:v>
                </c:pt>
                <c:pt idx="22">
                  <c:v>5.8596649302521314E-2</c:v>
                </c:pt>
                <c:pt idx="23">
                  <c:v>6.5584203036171324E-2</c:v>
                </c:pt>
                <c:pt idx="24">
                  <c:v>6.6688438371777847E-2</c:v>
                </c:pt>
                <c:pt idx="25">
                  <c:v>6.6146606251920551E-2</c:v>
                </c:pt>
                <c:pt idx="26">
                  <c:v>5.7916620144497104E-2</c:v>
                </c:pt>
                <c:pt idx="27">
                  <c:v>5.5185071628627423E-2</c:v>
                </c:pt>
                <c:pt idx="28">
                  <c:v>5.5052958155535944E-2</c:v>
                </c:pt>
                <c:pt idx="29">
                  <c:v>5.511004207268376E-2</c:v>
                </c:pt>
                <c:pt idx="30">
                  <c:v>5.5435397513449038E-2</c:v>
                </c:pt>
                <c:pt idx="31">
                  <c:v>5.6618927576962574E-2</c:v>
                </c:pt>
                <c:pt idx="32">
                  <c:v>5.517389150053769E-2</c:v>
                </c:pt>
                <c:pt idx="33">
                  <c:v>5.5301064116218275E-2</c:v>
                </c:pt>
                <c:pt idx="34">
                  <c:v>5.4744408281256755E-2</c:v>
                </c:pt>
                <c:pt idx="35">
                  <c:v>6.1894455692555382E-2</c:v>
                </c:pt>
                <c:pt idx="36">
                  <c:v>6.162337984408487E-2</c:v>
                </c:pt>
                <c:pt idx="37">
                  <c:v>6.4781868040567667E-2</c:v>
                </c:pt>
                <c:pt idx="38">
                  <c:v>5.568065357518602E-2</c:v>
                </c:pt>
                <c:pt idx="39">
                  <c:v>6.349496914106062E-2</c:v>
                </c:pt>
                <c:pt idx="40">
                  <c:v>6.2808299665478781E-2</c:v>
                </c:pt>
                <c:pt idx="41">
                  <c:v>6.3421414144082811E-2</c:v>
                </c:pt>
                <c:pt idx="42">
                  <c:v>6.5245209658835013E-2</c:v>
                </c:pt>
                <c:pt idx="43">
                  <c:v>6.6064024293217838E-2</c:v>
                </c:pt>
                <c:pt idx="44">
                  <c:v>6.4104931099360746E-2</c:v>
                </c:pt>
                <c:pt idx="45">
                  <c:v>6.3823781970682711E-2</c:v>
                </c:pt>
                <c:pt idx="46">
                  <c:v>6.4120466086207445E-2</c:v>
                </c:pt>
                <c:pt idx="47">
                  <c:v>7.2783284242377302E-2</c:v>
                </c:pt>
                <c:pt idx="48">
                  <c:v>7.0504885933541636E-2</c:v>
                </c:pt>
                <c:pt idx="49">
                  <c:v>6.9057983659680758E-2</c:v>
                </c:pt>
                <c:pt idx="50">
                  <c:v>7.1806671038392625E-2</c:v>
                </c:pt>
                <c:pt idx="51">
                  <c:v>6.8841479761814359E-2</c:v>
                </c:pt>
                <c:pt idx="52">
                  <c:v>6.7772689570599287E-2</c:v>
                </c:pt>
                <c:pt idx="53">
                  <c:v>6.809162356909014E-2</c:v>
                </c:pt>
                <c:pt idx="54">
                  <c:v>6.9445713327337164E-2</c:v>
                </c:pt>
                <c:pt idx="55">
                  <c:v>7.1454129583744946E-2</c:v>
                </c:pt>
                <c:pt idx="56">
                  <c:v>6.908059241303674E-2</c:v>
                </c:pt>
                <c:pt idx="57">
                  <c:v>6.8007225893059714E-2</c:v>
                </c:pt>
                <c:pt idx="58">
                  <c:v>7.3290512497735605E-2</c:v>
                </c:pt>
                <c:pt idx="59">
                  <c:v>7.8934395746474539E-2</c:v>
                </c:pt>
                <c:pt idx="60">
                  <c:v>7.8016842732911568E-2</c:v>
                </c:pt>
                <c:pt idx="61">
                  <c:v>7.4598992589226518E-2</c:v>
                </c:pt>
                <c:pt idx="62">
                  <c:v>6.7162788472436605E-2</c:v>
                </c:pt>
                <c:pt idx="63">
                  <c:v>6.4192796190932863E-2</c:v>
                </c:pt>
                <c:pt idx="64">
                  <c:v>6.2023607005783292E-2</c:v>
                </c:pt>
                <c:pt idx="65">
                  <c:v>6.1674322296373194E-2</c:v>
                </c:pt>
                <c:pt idx="66">
                  <c:v>6.2564042655105706E-2</c:v>
                </c:pt>
                <c:pt idx="67">
                  <c:v>6.4393359652899121E-2</c:v>
                </c:pt>
                <c:pt idx="68">
                  <c:v>6.1542268790348027E-2</c:v>
                </c:pt>
                <c:pt idx="69">
                  <c:v>6.0396251839386558E-2</c:v>
                </c:pt>
                <c:pt idx="70">
                  <c:v>6.1284569189295902E-2</c:v>
                </c:pt>
                <c:pt idx="71">
                  <c:v>7.2413360892545631E-2</c:v>
                </c:pt>
                <c:pt idx="72">
                  <c:v>6.9941988146741838E-2</c:v>
                </c:pt>
                <c:pt idx="73">
                  <c:v>6.820207145928539E-2</c:v>
                </c:pt>
                <c:pt idx="74">
                  <c:v>8.9617373269526082E-2</c:v>
                </c:pt>
                <c:pt idx="75">
                  <c:v>9.6564617707144501E-2</c:v>
                </c:pt>
                <c:pt idx="76">
                  <c:v>9.3028746435987256E-2</c:v>
                </c:pt>
                <c:pt idx="77">
                  <c:v>8.7189364162034488E-2</c:v>
                </c:pt>
                <c:pt idx="78">
                  <c:v>8.3236691972484442E-2</c:v>
                </c:pt>
                <c:pt idx="79">
                  <c:v>8.0093224697889764E-2</c:v>
                </c:pt>
                <c:pt idx="80">
                  <c:v>7.5570346467173852E-2</c:v>
                </c:pt>
                <c:pt idx="81">
                  <c:v>7.5126470445299923E-2</c:v>
                </c:pt>
                <c:pt idx="82">
                  <c:v>7.771361041720852E-2</c:v>
                </c:pt>
                <c:pt idx="83">
                  <c:v>8.5874594367256307E-2</c:v>
                </c:pt>
                <c:pt idx="84">
                  <c:v>8.4923165521711558E-2</c:v>
                </c:pt>
                <c:pt idx="85">
                  <c:v>8.103630956714071E-2</c:v>
                </c:pt>
                <c:pt idx="86">
                  <c:v>8.3068346302365911E-2</c:v>
                </c:pt>
                <c:pt idx="87">
                  <c:v>8.0693759999761971E-2</c:v>
                </c:pt>
                <c:pt idx="88">
                  <c:v>7.635484160662126E-2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C1-4C49-8720-0F42A542003D}"/>
            </c:ext>
          </c:extLst>
        </c:ser>
        <c:ser>
          <c:idx val="3"/>
          <c:order val="3"/>
          <c:tx>
            <c:strRef>
              <c:f>[1]Zeitreihe_Monat!$E$5</c:f>
              <c:strCache>
                <c:ptCount val="1"/>
                <c:pt idx="0">
                  <c:v>AHS</c:v>
                </c:pt>
              </c:strCache>
            </c:strRef>
          </c:tx>
          <c:marker>
            <c:symbol val="none"/>
          </c:marker>
          <c:cat>
            <c:numRef>
              <c:f>[1]Zeitreihe_Monat!$A$6:$A$94</c:f>
              <c:numCache>
                <c:formatCode>General</c:formatCode>
                <c:ptCount val="89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</c:numCache>
            </c:numRef>
          </c:cat>
          <c:val>
            <c:numRef>
              <c:f>[1]Zeitreihe_Monat!$E$6:$E$94</c:f>
              <c:numCache>
                <c:formatCode>General</c:formatCode>
                <c:ptCount val="89"/>
                <c:pt idx="0">
                  <c:v>5.4123516553560201E-2</c:v>
                </c:pt>
                <c:pt idx="1">
                  <c:v>5.371602026435094E-2</c:v>
                </c:pt>
                <c:pt idx="2">
                  <c:v>5.2027420898220718E-2</c:v>
                </c:pt>
                <c:pt idx="3">
                  <c:v>5.153372258445256E-2</c:v>
                </c:pt>
                <c:pt idx="4">
                  <c:v>5.1857225082243615E-2</c:v>
                </c:pt>
                <c:pt idx="5">
                  <c:v>5.3930612840207851E-2</c:v>
                </c:pt>
                <c:pt idx="6">
                  <c:v>5.7391256618307483E-2</c:v>
                </c:pt>
                <c:pt idx="7">
                  <c:v>5.9759452972025569E-2</c:v>
                </c:pt>
                <c:pt idx="8">
                  <c:v>5.7352083324712422E-2</c:v>
                </c:pt>
                <c:pt idx="9">
                  <c:v>5.7066336907384482E-2</c:v>
                </c:pt>
                <c:pt idx="10">
                  <c:v>5.8380790545679462E-2</c:v>
                </c:pt>
                <c:pt idx="11">
                  <c:v>6.4889606465291169E-2</c:v>
                </c:pt>
                <c:pt idx="12">
                  <c:v>6.762026895536824E-2</c:v>
                </c:pt>
                <c:pt idx="13">
                  <c:v>6.7328446846433382E-2</c:v>
                </c:pt>
                <c:pt idx="14">
                  <c:v>6.8233863506759806E-2</c:v>
                </c:pt>
                <c:pt idx="15">
                  <c:v>6.7394044633903832E-2</c:v>
                </c:pt>
                <c:pt idx="16">
                  <c:v>6.7781968927399266E-2</c:v>
                </c:pt>
                <c:pt idx="17">
                  <c:v>6.9893303853416688E-2</c:v>
                </c:pt>
                <c:pt idx="18">
                  <c:v>7.1079966898066754E-2</c:v>
                </c:pt>
                <c:pt idx="19">
                  <c:v>7.3619450905034731E-2</c:v>
                </c:pt>
                <c:pt idx="20">
                  <c:v>7.0356627450841036E-2</c:v>
                </c:pt>
                <c:pt idx="21">
                  <c:v>7.2058022365866684E-2</c:v>
                </c:pt>
                <c:pt idx="22">
                  <c:v>7.5475105408023033E-2</c:v>
                </c:pt>
                <c:pt idx="23">
                  <c:v>8.5003803493638466E-2</c:v>
                </c:pt>
                <c:pt idx="24">
                  <c:v>8.5893092645275546E-2</c:v>
                </c:pt>
                <c:pt idx="25">
                  <c:v>8.3783213986903873E-2</c:v>
                </c:pt>
                <c:pt idx="26">
                  <c:v>9.0473065513976242E-2</c:v>
                </c:pt>
                <c:pt idx="27">
                  <c:v>8.9455873896269494E-2</c:v>
                </c:pt>
                <c:pt idx="28">
                  <c:v>8.9171363099548262E-2</c:v>
                </c:pt>
                <c:pt idx="29">
                  <c:v>9.1838249512820963E-2</c:v>
                </c:pt>
                <c:pt idx="30">
                  <c:v>9.2137128702763471E-2</c:v>
                </c:pt>
                <c:pt idx="31">
                  <c:v>9.4925777713281978E-2</c:v>
                </c:pt>
                <c:pt idx="32">
                  <c:v>9.3069507821651618E-2</c:v>
                </c:pt>
                <c:pt idx="33">
                  <c:v>9.293040156122398E-2</c:v>
                </c:pt>
                <c:pt idx="34">
                  <c:v>9.3023010124859987E-2</c:v>
                </c:pt>
                <c:pt idx="35">
                  <c:v>0.10345033708519544</c:v>
                </c:pt>
                <c:pt idx="36">
                  <c:v>0.10291267733562448</c:v>
                </c:pt>
                <c:pt idx="37">
                  <c:v>9.1596646783877703E-2</c:v>
                </c:pt>
                <c:pt idx="38">
                  <c:v>9.5977284269514629E-2</c:v>
                </c:pt>
                <c:pt idx="39">
                  <c:v>8.5650353107575419E-2</c:v>
                </c:pt>
                <c:pt idx="40">
                  <c:v>8.3527816180806874E-2</c:v>
                </c:pt>
                <c:pt idx="41">
                  <c:v>8.3634139209181363E-2</c:v>
                </c:pt>
                <c:pt idx="42">
                  <c:v>8.6064809506604459E-2</c:v>
                </c:pt>
                <c:pt idx="43">
                  <c:v>8.8137380148971822E-2</c:v>
                </c:pt>
                <c:pt idx="44">
                  <c:v>8.709346373720335E-2</c:v>
                </c:pt>
                <c:pt idx="45">
                  <c:v>8.4988895603201789E-2</c:v>
                </c:pt>
                <c:pt idx="46">
                  <c:v>8.5333479286917036E-2</c:v>
                </c:pt>
                <c:pt idx="47">
                  <c:v>9.4895855001696686E-2</c:v>
                </c:pt>
                <c:pt idx="48">
                  <c:v>9.227848750175123E-2</c:v>
                </c:pt>
                <c:pt idx="49">
                  <c:v>9.0586615569021617E-2</c:v>
                </c:pt>
                <c:pt idx="50">
                  <c:v>8.1485810395883138E-2</c:v>
                </c:pt>
                <c:pt idx="51">
                  <c:v>7.9341478989624917E-2</c:v>
                </c:pt>
                <c:pt idx="52">
                  <c:v>7.762237935808794E-2</c:v>
                </c:pt>
                <c:pt idx="53">
                  <c:v>7.8807303396921033E-2</c:v>
                </c:pt>
                <c:pt idx="54">
                  <c:v>8.1711695279635371E-2</c:v>
                </c:pt>
                <c:pt idx="55">
                  <c:v>8.3321429055972257E-2</c:v>
                </c:pt>
                <c:pt idx="56">
                  <c:v>8.0036589114659981E-2</c:v>
                </c:pt>
                <c:pt idx="57">
                  <c:v>7.8549581170839392E-2</c:v>
                </c:pt>
                <c:pt idx="58">
                  <c:v>8.1474929198388737E-2</c:v>
                </c:pt>
                <c:pt idx="59">
                  <c:v>8.7316525942174886E-2</c:v>
                </c:pt>
                <c:pt idx="60">
                  <c:v>8.7996186247026584E-2</c:v>
                </c:pt>
                <c:pt idx="61">
                  <c:v>8.6294055234949443E-2</c:v>
                </c:pt>
                <c:pt idx="62">
                  <c:v>8.7071200280828182E-2</c:v>
                </c:pt>
                <c:pt idx="63">
                  <c:v>8.4399600750658541E-2</c:v>
                </c:pt>
                <c:pt idx="64">
                  <c:v>8.0433562218055837E-2</c:v>
                </c:pt>
                <c:pt idx="65">
                  <c:v>8.1165374008323549E-2</c:v>
                </c:pt>
                <c:pt idx="66">
                  <c:v>8.1194254848818953E-2</c:v>
                </c:pt>
                <c:pt idx="67">
                  <c:v>8.2235595095591488E-2</c:v>
                </c:pt>
                <c:pt idx="68">
                  <c:v>7.8695181001924255E-2</c:v>
                </c:pt>
                <c:pt idx="69">
                  <c:v>7.7925029921835226E-2</c:v>
                </c:pt>
                <c:pt idx="70">
                  <c:v>7.8320262052961831E-2</c:v>
                </c:pt>
                <c:pt idx="71">
                  <c:v>8.676921830308662E-2</c:v>
                </c:pt>
                <c:pt idx="72">
                  <c:v>8.6161840994465624E-2</c:v>
                </c:pt>
                <c:pt idx="73">
                  <c:v>8.6077742116859923E-2</c:v>
                </c:pt>
                <c:pt idx="74">
                  <c:v>0.11767677518811731</c:v>
                </c:pt>
                <c:pt idx="75">
                  <c:v>0.13117802592326128</c:v>
                </c:pt>
                <c:pt idx="76">
                  <c:v>0.12967994914919137</c:v>
                </c:pt>
                <c:pt idx="77">
                  <c:v>0.12204658149205221</c:v>
                </c:pt>
                <c:pt idx="78">
                  <c:v>0.11455266894682935</c:v>
                </c:pt>
                <c:pt idx="79">
                  <c:v>0.1101060882151427</c:v>
                </c:pt>
                <c:pt idx="80">
                  <c:v>0.10104501379836546</c:v>
                </c:pt>
                <c:pt idx="81">
                  <c:v>9.7959650038264789E-2</c:v>
                </c:pt>
                <c:pt idx="82">
                  <c:v>0.10193960004770504</c:v>
                </c:pt>
                <c:pt idx="83">
                  <c:v>0.10831976603004394</c:v>
                </c:pt>
                <c:pt idx="84">
                  <c:v>0.10946652322806838</c:v>
                </c:pt>
                <c:pt idx="85">
                  <c:v>0.10552193047616205</c:v>
                </c:pt>
                <c:pt idx="86">
                  <c:v>0.10948123522222193</c:v>
                </c:pt>
                <c:pt idx="87">
                  <c:v>0.1069977974048287</c:v>
                </c:pt>
                <c:pt idx="88">
                  <c:v>0.10137678457535235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C1-4C49-8720-0F42A542003D}"/>
            </c:ext>
          </c:extLst>
        </c:ser>
        <c:ser>
          <c:idx val="4"/>
          <c:order val="4"/>
          <c:tx>
            <c:strRef>
              <c:f>[1]Zeitreihe_Monat!$F$5</c:f>
              <c:strCache>
                <c:ptCount val="1"/>
                <c:pt idx="0">
                  <c:v>BHS</c:v>
                </c:pt>
              </c:strCache>
            </c:strRef>
          </c:tx>
          <c:marker>
            <c:symbol val="none"/>
          </c:marker>
          <c:cat>
            <c:numRef>
              <c:f>[1]Zeitreihe_Monat!$A$6:$A$94</c:f>
              <c:numCache>
                <c:formatCode>General</c:formatCode>
                <c:ptCount val="89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</c:numCache>
            </c:numRef>
          </c:cat>
          <c:val>
            <c:numRef>
              <c:f>[1]Zeitreihe_Monat!$F$6:$F$94</c:f>
              <c:numCache>
                <c:formatCode>General</c:formatCode>
                <c:ptCount val="89"/>
                <c:pt idx="0">
                  <c:v>5.5568009859487635E-2</c:v>
                </c:pt>
                <c:pt idx="1">
                  <c:v>5.4292024561195612E-2</c:v>
                </c:pt>
                <c:pt idx="2">
                  <c:v>5.2915602633398069E-2</c:v>
                </c:pt>
                <c:pt idx="3">
                  <c:v>5.3192657611098627E-2</c:v>
                </c:pt>
                <c:pt idx="4">
                  <c:v>5.2536580935635756E-2</c:v>
                </c:pt>
                <c:pt idx="5">
                  <c:v>5.5221125128150701E-2</c:v>
                </c:pt>
                <c:pt idx="6">
                  <c:v>5.79840029817522E-2</c:v>
                </c:pt>
                <c:pt idx="7">
                  <c:v>5.880483243045298E-2</c:v>
                </c:pt>
                <c:pt idx="8">
                  <c:v>5.7535764557583358E-2</c:v>
                </c:pt>
                <c:pt idx="9">
                  <c:v>5.7165945402750502E-2</c:v>
                </c:pt>
                <c:pt idx="10">
                  <c:v>5.802680016438487E-2</c:v>
                </c:pt>
                <c:pt idx="11">
                  <c:v>6.5679925017904955E-2</c:v>
                </c:pt>
                <c:pt idx="12">
                  <c:v>6.7082030313881158E-2</c:v>
                </c:pt>
                <c:pt idx="13">
                  <c:v>6.7381631190525149E-2</c:v>
                </c:pt>
                <c:pt idx="14">
                  <c:v>6.6859218906293538E-2</c:v>
                </c:pt>
                <c:pt idx="15">
                  <c:v>6.5546714089874544E-2</c:v>
                </c:pt>
                <c:pt idx="16">
                  <c:v>6.4925080790817449E-2</c:v>
                </c:pt>
                <c:pt idx="17">
                  <c:v>6.649009131463679E-2</c:v>
                </c:pt>
                <c:pt idx="18">
                  <c:v>6.6999766673975669E-2</c:v>
                </c:pt>
                <c:pt idx="19">
                  <c:v>6.9491150468000709E-2</c:v>
                </c:pt>
                <c:pt idx="20">
                  <c:v>6.7600080367609908E-2</c:v>
                </c:pt>
                <c:pt idx="21">
                  <c:v>6.8194723958120956E-2</c:v>
                </c:pt>
                <c:pt idx="22">
                  <c:v>6.9356712597259118E-2</c:v>
                </c:pt>
                <c:pt idx="23">
                  <c:v>7.6724482507852465E-2</c:v>
                </c:pt>
                <c:pt idx="24">
                  <c:v>7.7124351405430724E-2</c:v>
                </c:pt>
                <c:pt idx="25">
                  <c:v>7.5437098354897897E-2</c:v>
                </c:pt>
                <c:pt idx="26">
                  <c:v>6.8936467885770528E-2</c:v>
                </c:pt>
                <c:pt idx="27">
                  <c:v>6.7923178898772738E-2</c:v>
                </c:pt>
                <c:pt idx="28">
                  <c:v>6.712358826116481E-2</c:v>
                </c:pt>
                <c:pt idx="29">
                  <c:v>6.7238193934270135E-2</c:v>
                </c:pt>
                <c:pt idx="30">
                  <c:v>6.907654066041434E-2</c:v>
                </c:pt>
                <c:pt idx="31">
                  <c:v>7.1819985591966895E-2</c:v>
                </c:pt>
                <c:pt idx="32">
                  <c:v>6.8617958218243597E-2</c:v>
                </c:pt>
                <c:pt idx="33">
                  <c:v>6.7997567713637574E-2</c:v>
                </c:pt>
                <c:pt idx="34">
                  <c:v>6.7911998754834474E-2</c:v>
                </c:pt>
                <c:pt idx="35">
                  <c:v>7.5900192982903458E-2</c:v>
                </c:pt>
                <c:pt idx="36">
                  <c:v>7.4899812338381944E-2</c:v>
                </c:pt>
                <c:pt idx="37">
                  <c:v>7.8343562281275592E-2</c:v>
                </c:pt>
                <c:pt idx="38">
                  <c:v>7.0128467753876045E-2</c:v>
                </c:pt>
                <c:pt idx="39">
                  <c:v>6.3908830148552087E-2</c:v>
                </c:pt>
                <c:pt idx="40">
                  <c:v>6.2969092691169626E-2</c:v>
                </c:pt>
                <c:pt idx="41">
                  <c:v>6.3829372333023299E-2</c:v>
                </c:pt>
                <c:pt idx="42">
                  <c:v>6.5764420511293914E-2</c:v>
                </c:pt>
                <c:pt idx="43">
                  <c:v>6.6396760209928754E-2</c:v>
                </c:pt>
                <c:pt idx="44">
                  <c:v>6.406883144653347E-2</c:v>
                </c:pt>
                <c:pt idx="45">
                  <c:v>6.2446857428922337E-2</c:v>
                </c:pt>
                <c:pt idx="46">
                  <c:v>6.2874112403149801E-2</c:v>
                </c:pt>
                <c:pt idx="47">
                  <c:v>6.9340017904115397E-2</c:v>
                </c:pt>
                <c:pt idx="48">
                  <c:v>6.816637590456083E-2</c:v>
                </c:pt>
                <c:pt idx="49">
                  <c:v>6.6403365023818203E-2</c:v>
                </c:pt>
                <c:pt idx="50">
                  <c:v>7.1404255108865389E-2</c:v>
                </c:pt>
                <c:pt idx="51">
                  <c:v>6.9150811057249892E-2</c:v>
                </c:pt>
                <c:pt idx="52">
                  <c:v>6.7634785099563305E-2</c:v>
                </c:pt>
                <c:pt idx="53">
                  <c:v>6.7936848517680906E-2</c:v>
                </c:pt>
                <c:pt idx="54">
                  <c:v>7.0281345861175931E-2</c:v>
                </c:pt>
                <c:pt idx="55">
                  <c:v>7.2196665606910723E-2</c:v>
                </c:pt>
                <c:pt idx="56">
                  <c:v>6.8609587070441749E-2</c:v>
                </c:pt>
                <c:pt idx="57">
                  <c:v>6.6471853511253509E-2</c:v>
                </c:pt>
                <c:pt idx="58">
                  <c:v>7.2299540191619646E-2</c:v>
                </c:pt>
                <c:pt idx="59">
                  <c:v>7.356823849642749E-2</c:v>
                </c:pt>
                <c:pt idx="60">
                  <c:v>7.4011641492470484E-2</c:v>
                </c:pt>
                <c:pt idx="61">
                  <c:v>7.1793184061728063E-2</c:v>
                </c:pt>
                <c:pt idx="62">
                  <c:v>7.1975748165409456E-2</c:v>
                </c:pt>
                <c:pt idx="63">
                  <c:v>6.9802863929990813E-2</c:v>
                </c:pt>
                <c:pt idx="64">
                  <c:v>6.7467471272149263E-2</c:v>
                </c:pt>
                <c:pt idx="65">
                  <c:v>6.7746888347567549E-2</c:v>
                </c:pt>
                <c:pt idx="66">
                  <c:v>6.9065763055211421E-2</c:v>
                </c:pt>
                <c:pt idx="67">
                  <c:v>7.0548422008717429E-2</c:v>
                </c:pt>
                <c:pt idx="68">
                  <c:v>6.8018557840995142E-2</c:v>
                </c:pt>
                <c:pt idx="69">
                  <c:v>6.6271846598771139E-2</c:v>
                </c:pt>
                <c:pt idx="70">
                  <c:v>6.5659614471211644E-2</c:v>
                </c:pt>
                <c:pt idx="71">
                  <c:v>7.3022211538559312E-2</c:v>
                </c:pt>
                <c:pt idx="72">
                  <c:v>7.3168212714345038E-2</c:v>
                </c:pt>
                <c:pt idx="73">
                  <c:v>7.1795785527754771E-2</c:v>
                </c:pt>
                <c:pt idx="74">
                  <c:v>9.9545665214475498E-2</c:v>
                </c:pt>
                <c:pt idx="75">
                  <c:v>0.11153638577849558</c:v>
                </c:pt>
                <c:pt idx="76">
                  <c:v>0.10854207840000829</c:v>
                </c:pt>
                <c:pt idx="77">
                  <c:v>0.10150134035713919</c:v>
                </c:pt>
                <c:pt idx="78">
                  <c:v>9.6838869717600723E-2</c:v>
                </c:pt>
                <c:pt idx="79">
                  <c:v>9.4763226486747926E-2</c:v>
                </c:pt>
                <c:pt idx="80">
                  <c:v>8.829595120974891E-2</c:v>
                </c:pt>
                <c:pt idx="81">
                  <c:v>8.6591745851911955E-2</c:v>
                </c:pt>
                <c:pt idx="82">
                  <c:v>9.026119619537086E-2</c:v>
                </c:pt>
                <c:pt idx="83">
                  <c:v>9.7060343052296758E-2</c:v>
                </c:pt>
                <c:pt idx="84">
                  <c:v>9.7448198770649891E-2</c:v>
                </c:pt>
                <c:pt idx="85">
                  <c:v>9.2976110869489287E-2</c:v>
                </c:pt>
                <c:pt idx="86">
                  <c:v>8.9859264128267571E-2</c:v>
                </c:pt>
                <c:pt idx="87">
                  <c:v>8.5611564894601241E-2</c:v>
                </c:pt>
                <c:pt idx="88">
                  <c:v>8.1396120675253175E-2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C1-4C49-8720-0F42A542003D}"/>
            </c:ext>
          </c:extLst>
        </c:ser>
        <c:ser>
          <c:idx val="5"/>
          <c:order val="5"/>
          <c:tx>
            <c:strRef>
              <c:f>[1]Zeitreihe_Monat!$G$5</c:f>
              <c:strCache>
                <c:ptCount val="1"/>
                <c:pt idx="0">
                  <c:v>Akad.Ausbild.</c:v>
                </c:pt>
              </c:strCache>
            </c:strRef>
          </c:tx>
          <c:marker>
            <c:symbol val="none"/>
          </c:marker>
          <c:cat>
            <c:numRef>
              <c:f>[1]Zeitreihe_Monat!$A$6:$A$94</c:f>
              <c:numCache>
                <c:formatCode>General</c:formatCode>
                <c:ptCount val="89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</c:numCache>
            </c:numRef>
          </c:cat>
          <c:val>
            <c:numRef>
              <c:f>[1]Zeitreihe_Monat!$G$6:$G$94</c:f>
              <c:numCache>
                <c:formatCode>General</c:formatCode>
                <c:ptCount val="89"/>
                <c:pt idx="0">
                  <c:v>3.3172819101801566E-2</c:v>
                </c:pt>
                <c:pt idx="1">
                  <c:v>3.2316767023636894E-2</c:v>
                </c:pt>
                <c:pt idx="2">
                  <c:v>3.1935742133689632E-2</c:v>
                </c:pt>
                <c:pt idx="3">
                  <c:v>3.1835151782639542E-2</c:v>
                </c:pt>
                <c:pt idx="4">
                  <c:v>3.1687032951593488E-2</c:v>
                </c:pt>
                <c:pt idx="5">
                  <c:v>3.3416459426298374E-2</c:v>
                </c:pt>
                <c:pt idx="6">
                  <c:v>3.5839868909038758E-2</c:v>
                </c:pt>
                <c:pt idx="7">
                  <c:v>3.7487811529965998E-2</c:v>
                </c:pt>
                <c:pt idx="8">
                  <c:v>3.5712558950129585E-2</c:v>
                </c:pt>
                <c:pt idx="9">
                  <c:v>3.5916866088770601E-2</c:v>
                </c:pt>
                <c:pt idx="10">
                  <c:v>3.6806925397179252E-2</c:v>
                </c:pt>
                <c:pt idx="11">
                  <c:v>4.032646413904295E-2</c:v>
                </c:pt>
                <c:pt idx="12">
                  <c:v>4.1990342941754841E-2</c:v>
                </c:pt>
                <c:pt idx="13">
                  <c:v>4.236905915805636E-2</c:v>
                </c:pt>
                <c:pt idx="14">
                  <c:v>4.1732707174797434E-2</c:v>
                </c:pt>
                <c:pt idx="15">
                  <c:v>4.1609340172132858E-2</c:v>
                </c:pt>
                <c:pt idx="16">
                  <c:v>4.1342622189522005E-2</c:v>
                </c:pt>
                <c:pt idx="17">
                  <c:v>4.3101306805757092E-2</c:v>
                </c:pt>
                <c:pt idx="18">
                  <c:v>4.4291351041894758E-2</c:v>
                </c:pt>
                <c:pt idx="19">
                  <c:v>4.5710590367522959E-2</c:v>
                </c:pt>
                <c:pt idx="20">
                  <c:v>4.3384332026519395E-2</c:v>
                </c:pt>
                <c:pt idx="21">
                  <c:v>4.3356999136572913E-2</c:v>
                </c:pt>
                <c:pt idx="22">
                  <c:v>4.4745627996316012E-2</c:v>
                </c:pt>
                <c:pt idx="23">
                  <c:v>4.9007674423939461E-2</c:v>
                </c:pt>
                <c:pt idx="24">
                  <c:v>5.0212662711735356E-2</c:v>
                </c:pt>
                <c:pt idx="25">
                  <c:v>4.9238829213114857E-2</c:v>
                </c:pt>
                <c:pt idx="26">
                  <c:v>4.7797501707828503E-2</c:v>
                </c:pt>
                <c:pt idx="27">
                  <c:v>4.6984646278416184E-2</c:v>
                </c:pt>
                <c:pt idx="28">
                  <c:v>4.7367930396054157E-2</c:v>
                </c:pt>
                <c:pt idx="29">
                  <c:v>4.8705728249159544E-2</c:v>
                </c:pt>
                <c:pt idx="30">
                  <c:v>5.1076590992385637E-2</c:v>
                </c:pt>
                <c:pt idx="31">
                  <c:v>5.3172750597351388E-2</c:v>
                </c:pt>
                <c:pt idx="32">
                  <c:v>5.064489637907503E-2</c:v>
                </c:pt>
                <c:pt idx="33">
                  <c:v>5.0363524934297542E-2</c:v>
                </c:pt>
                <c:pt idx="34">
                  <c:v>4.972898083343634E-2</c:v>
                </c:pt>
                <c:pt idx="35">
                  <c:v>5.4553525338996774E-2</c:v>
                </c:pt>
                <c:pt idx="36">
                  <c:v>5.4094893072493211E-2</c:v>
                </c:pt>
                <c:pt idx="37">
                  <c:v>5.2580256924486195E-2</c:v>
                </c:pt>
                <c:pt idx="38">
                  <c:v>5.0373686273323483E-2</c:v>
                </c:pt>
                <c:pt idx="39">
                  <c:v>4.7763057468013383E-2</c:v>
                </c:pt>
                <c:pt idx="40">
                  <c:v>4.7178467216996554E-2</c:v>
                </c:pt>
                <c:pt idx="41">
                  <c:v>4.7769414468094365E-2</c:v>
                </c:pt>
                <c:pt idx="42">
                  <c:v>5.0170714959571205E-2</c:v>
                </c:pt>
                <c:pt idx="43">
                  <c:v>5.1539972381310861E-2</c:v>
                </c:pt>
                <c:pt idx="44">
                  <c:v>4.9263378794886632E-2</c:v>
                </c:pt>
                <c:pt idx="45">
                  <c:v>4.806884645364045E-2</c:v>
                </c:pt>
                <c:pt idx="46">
                  <c:v>4.7632335142943412E-2</c:v>
                </c:pt>
                <c:pt idx="47">
                  <c:v>5.2018582071602919E-2</c:v>
                </c:pt>
                <c:pt idx="48">
                  <c:v>5.1118039830349765E-2</c:v>
                </c:pt>
                <c:pt idx="49">
                  <c:v>4.9463297967563824E-2</c:v>
                </c:pt>
                <c:pt idx="50">
                  <c:v>4.4722455601077044E-2</c:v>
                </c:pt>
                <c:pt idx="51">
                  <c:v>4.4468241958064238E-2</c:v>
                </c:pt>
                <c:pt idx="52">
                  <c:v>4.3914900833294919E-2</c:v>
                </c:pt>
                <c:pt idx="53">
                  <c:v>4.4887381444461395E-2</c:v>
                </c:pt>
                <c:pt idx="54">
                  <c:v>4.8160308677098064E-2</c:v>
                </c:pt>
                <c:pt idx="55">
                  <c:v>4.9062420685139434E-2</c:v>
                </c:pt>
                <c:pt idx="56">
                  <c:v>4.6777753498252694E-2</c:v>
                </c:pt>
                <c:pt idx="57">
                  <c:v>4.4907268496873105E-2</c:v>
                </c:pt>
                <c:pt idx="58">
                  <c:v>4.4326428732618155E-2</c:v>
                </c:pt>
                <c:pt idx="59">
                  <c:v>4.8320112844109489E-2</c:v>
                </c:pt>
                <c:pt idx="60">
                  <c:v>4.8630848347236154E-2</c:v>
                </c:pt>
                <c:pt idx="61">
                  <c:v>4.7433198807413798E-2</c:v>
                </c:pt>
                <c:pt idx="62">
                  <c:v>4.8688905386819095E-2</c:v>
                </c:pt>
                <c:pt idx="63">
                  <c:v>4.7868407317115183E-2</c:v>
                </c:pt>
                <c:pt idx="64">
                  <c:v>4.6585914171397409E-2</c:v>
                </c:pt>
                <c:pt idx="65">
                  <c:v>4.6993602786751007E-2</c:v>
                </c:pt>
                <c:pt idx="66">
                  <c:v>4.9001816291717772E-2</c:v>
                </c:pt>
                <c:pt idx="67">
                  <c:v>5.10893224297247E-2</c:v>
                </c:pt>
                <c:pt idx="68">
                  <c:v>4.7993472354171833E-2</c:v>
                </c:pt>
                <c:pt idx="69">
                  <c:v>4.6151902977120816E-2</c:v>
                </c:pt>
                <c:pt idx="70">
                  <c:v>4.52827718045304E-2</c:v>
                </c:pt>
                <c:pt idx="71">
                  <c:v>4.8681692194882983E-2</c:v>
                </c:pt>
                <c:pt idx="72">
                  <c:v>4.9175134205231216E-2</c:v>
                </c:pt>
                <c:pt idx="73">
                  <c:v>4.8464542328347987E-2</c:v>
                </c:pt>
                <c:pt idx="74">
                  <c:v>5.9082571187902971E-2</c:v>
                </c:pt>
                <c:pt idx="75">
                  <c:v>6.6763551392728104E-2</c:v>
                </c:pt>
                <c:pt idx="76">
                  <c:v>6.7628048114235242E-2</c:v>
                </c:pt>
                <c:pt idx="77">
                  <c:v>6.4862147038104626E-2</c:v>
                </c:pt>
                <c:pt idx="78">
                  <c:v>6.2948540698763725E-2</c:v>
                </c:pt>
                <c:pt idx="79">
                  <c:v>6.1882240714507271E-2</c:v>
                </c:pt>
                <c:pt idx="80">
                  <c:v>5.7393892428465987E-2</c:v>
                </c:pt>
                <c:pt idx="81">
                  <c:v>5.5859153386321227E-2</c:v>
                </c:pt>
                <c:pt idx="82">
                  <c:v>5.6348395859571486E-2</c:v>
                </c:pt>
                <c:pt idx="83">
                  <c:v>5.9546683871003016E-2</c:v>
                </c:pt>
                <c:pt idx="84">
                  <c:v>5.8965478980107539E-2</c:v>
                </c:pt>
                <c:pt idx="85">
                  <c:v>5.685952526854289E-2</c:v>
                </c:pt>
                <c:pt idx="86">
                  <c:v>4.9443687285051038E-2</c:v>
                </c:pt>
                <c:pt idx="87">
                  <c:v>4.7431633450107251E-2</c:v>
                </c:pt>
                <c:pt idx="88">
                  <c:v>4.5879899448392616E-2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C1-4C49-8720-0F42A5420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619056"/>
        <c:axId val="1"/>
      </c:lineChart>
      <c:catAx>
        <c:axId val="41661905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4166190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9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55.530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0.46927786781919684</c:v>
                </c:pt>
                <c:pt idx="1">
                  <c:v>0.1740320547451828</c:v>
                </c:pt>
                <c:pt idx="2">
                  <c:v>5.4330992256437963E-2</c:v>
                </c:pt>
                <c:pt idx="3">
                  <c:v>9.6128218980731137E-2</c:v>
                </c:pt>
                <c:pt idx="4">
                  <c:v>6.81073293715109E-2</c:v>
                </c:pt>
                <c:pt idx="5">
                  <c:v>0.13603457590491627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5-40F3-87F8-A48150F3AC4B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71.667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0.46770480137301684</c:v>
                </c:pt>
                <c:pt idx="1">
                  <c:v>0.24964069934558444</c:v>
                </c:pt>
                <c:pt idx="2">
                  <c:v>3.694866535504486E-2</c:v>
                </c:pt>
                <c:pt idx="3">
                  <c:v>8.1920549206747878E-2</c:v>
                </c:pt>
                <c:pt idx="4">
                  <c:v>6.3781098692564223E-2</c:v>
                </c:pt>
                <c:pt idx="5">
                  <c:v>9.6543737005874389E-2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5-40F3-87F8-A48150F3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3200000"/>
        <c:axId val="73201536"/>
      </c:barChart>
      <c:catAx>
        <c:axId val="7320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01536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000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19937442489805204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Mai 21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21-4C4A-B150-D6ADDC495DE3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21-4C4A-B150-D6ADDC495DE3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21-4C4A-B150-D6ADDC495DE3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21-4C4A-B150-D6ADDC495DE3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0.33655612852809519</c:v>
                </c:pt>
                <c:pt idx="1">
                  <c:v>0.12737597091837977</c:v>
                </c:pt>
                <c:pt idx="2">
                  <c:v>7.635484160662126E-2</c:v>
                </c:pt>
                <c:pt idx="3">
                  <c:v>0.10137678457535235</c:v>
                </c:pt>
                <c:pt idx="4">
                  <c:v>8.1396120675253175E-2</c:v>
                </c:pt>
                <c:pt idx="5">
                  <c:v>4.5879899448392616E-2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21-4C4A-B150-D6ADDC495DE3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Mai 20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21-4C4A-B150-D6ADDC495DE3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21-4C4A-B150-D6ADDC495DE3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21-4C4A-B150-D6ADDC495DE3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21-4C4A-B150-D6ADDC495DE3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0.4265216033498031</c:v>
                </c:pt>
                <c:pt idx="1">
                  <c:v>0.1663017633039216</c:v>
                </c:pt>
                <c:pt idx="2">
                  <c:v>9.3028746435987256E-2</c:v>
                </c:pt>
                <c:pt idx="3">
                  <c:v>0.12967994914919137</c:v>
                </c:pt>
                <c:pt idx="4">
                  <c:v>0.10854207840000829</c:v>
                </c:pt>
                <c:pt idx="5">
                  <c:v>6.7628048114235242E-2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9680"/>
        <c:axId val="73413760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21-4C4A-B150-D6ADDC495DE3}"/>
                </c:ext>
              </c:extLst>
            </c:dLbl>
            <c:dLbl>
              <c:idx val="5"/>
              <c:layout>
                <c:manualLayout>
                  <c:x val="8.8031057399160784E-3"/>
                  <c:y val="1.6202977813752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0.127637220774</c:v>
                </c:pt>
                <c:pt idx="1">
                  <c:v>0.127637220774</c:v>
                </c:pt>
                <c:pt idx="2">
                  <c:v>0.127637220774</c:v>
                </c:pt>
                <c:pt idx="3">
                  <c:v>0.127637220774</c:v>
                </c:pt>
                <c:pt idx="4">
                  <c:v>0.127637220774</c:v>
                </c:pt>
                <c:pt idx="5">
                  <c:v>0.127637220774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F21-4C4A-B150-D6ADDC495DE3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21-4C4A-B150-D6ADDC495DE3}"/>
                </c:ext>
              </c:extLst>
            </c:dLbl>
            <c:dLbl>
              <c:idx val="5"/>
              <c:layout>
                <c:manualLayout>
                  <c:x val="1.5810321759919286E-2"/>
                  <c:y val="-1.4248530724101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0.172519715568</c:v>
                </c:pt>
                <c:pt idx="1">
                  <c:v>0.172519715568</c:v>
                </c:pt>
                <c:pt idx="2">
                  <c:v>0.172519715568</c:v>
                </c:pt>
                <c:pt idx="3">
                  <c:v>0.172519715568</c:v>
                </c:pt>
                <c:pt idx="4">
                  <c:v>0.172519715568</c:v>
                </c:pt>
                <c:pt idx="5">
                  <c:v>0.172519715568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9680"/>
        <c:axId val="73413760"/>
      </c:lineChart>
      <c:catAx>
        <c:axId val="7339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413760"/>
        <c:crosses val="autoZero"/>
        <c:auto val="1"/>
        <c:lblAlgn val="ctr"/>
        <c:lblOffset val="100"/>
        <c:noMultiLvlLbl val="0"/>
      </c:catAx>
      <c:valAx>
        <c:axId val="7341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33996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0</xdr:row>
      <xdr:rowOff>28575</xdr:rowOff>
    </xdr:from>
    <xdr:to>
      <xdr:col>4</xdr:col>
      <xdr:colOff>676275</xdr:colOff>
      <xdr:row>1</xdr:row>
      <xdr:rowOff>47624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8575"/>
          <a:ext cx="1371600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76201</xdr:colOff>
      <xdr:row>47</xdr:row>
      <xdr:rowOff>66675</xdr:rowOff>
    </xdr:from>
    <xdr:to>
      <xdr:col>4</xdr:col>
      <xdr:colOff>733426</xdr:colOff>
      <xdr:row>66</xdr:row>
      <xdr:rowOff>9525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57151</xdr:colOff>
      <xdr:row>72</xdr:row>
      <xdr:rowOff>19050</xdr:rowOff>
    </xdr:from>
    <xdr:to>
      <xdr:col>4</xdr:col>
      <xdr:colOff>714376</xdr:colOff>
      <xdr:row>94</xdr:row>
      <xdr:rowOff>66675</xdr:rowOff>
    </xdr:to>
    <xdr:graphicFrame macro="">
      <xdr:nvGraphicFramePr>
        <xdr:cNvPr id="7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97</xdr:row>
      <xdr:rowOff>190499</xdr:rowOff>
    </xdr:from>
    <xdr:to>
      <xdr:col>5</xdr:col>
      <xdr:colOff>0</xdr:colOff>
      <xdr:row>118</xdr:row>
      <xdr:rowOff>171450</xdr:rowOff>
    </xdr:to>
    <xdr:graphicFrame macro="">
      <xdr:nvGraphicFramePr>
        <xdr:cNvPr id="10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0</xdr:rowOff>
    </xdr:from>
    <xdr:to>
      <xdr:col>10</xdr:col>
      <xdr:colOff>333375</xdr:colOff>
      <xdr:row>94</xdr:row>
      <xdr:rowOff>66675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9</xdr:col>
      <xdr:colOff>685800</xdr:colOff>
      <xdr:row>50</xdr:row>
      <xdr:rowOff>133349</xdr:rowOff>
    </xdr:to>
    <xdr:graphicFrame macro="">
      <xdr:nvGraphicFramePr>
        <xdr:cNvPr id="3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K/AMB/Daten/Arbeitslosenquoten/ALQ%20nach%20Ausbildung/Zeitreihe_ALQ_Ausbildung_Jahr_Mona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Zeitreihe_Jahr"/>
      <sheetName val="Grafik_Jahr"/>
      <sheetName val="Zeitreihe_Monat"/>
      <sheetName val="Grafik_Monat"/>
    </sheetNames>
    <sheetDataSet>
      <sheetData sheetId="0"/>
      <sheetData sheetId="1"/>
      <sheetData sheetId="2"/>
      <sheetData sheetId="3">
        <row r="5">
          <cell r="B5" t="str">
            <v>höchstens PS</v>
          </cell>
          <cell r="C5" t="str">
            <v>Lehre</v>
          </cell>
          <cell r="D5" t="str">
            <v>BMS</v>
          </cell>
          <cell r="E5" t="str">
            <v>AHS</v>
          </cell>
          <cell r="F5" t="str">
            <v>BHS</v>
          </cell>
          <cell r="G5" t="str">
            <v>Akad.Ausbild.</v>
          </cell>
        </row>
        <row r="6">
          <cell r="A6">
            <v>41640</v>
          </cell>
          <cell r="B6">
            <v>0.37605132241073896</v>
          </cell>
          <cell r="C6">
            <v>0.11937930502002055</v>
          </cell>
          <cell r="D6">
            <v>4.7018622157294993E-2</v>
          </cell>
          <cell r="E6">
            <v>5.4123516553560201E-2</v>
          </cell>
          <cell r="F6">
            <v>5.5568009859487635E-2</v>
          </cell>
          <cell r="G6">
            <v>3.3172819101801566E-2</v>
          </cell>
        </row>
        <row r="7">
          <cell r="A7">
            <v>41671</v>
          </cell>
          <cell r="B7">
            <v>0.37060703088239455</v>
          </cell>
          <cell r="C7">
            <v>0.11759780408674556</v>
          </cell>
          <cell r="D7">
            <v>4.6814942501129601E-2</v>
          </cell>
          <cell r="E7">
            <v>5.371602026435094E-2</v>
          </cell>
          <cell r="F7">
            <v>5.4292024561195612E-2</v>
          </cell>
          <cell r="G7">
            <v>3.2316767023636894E-2</v>
          </cell>
        </row>
        <row r="8">
          <cell r="A8">
            <v>41699</v>
          </cell>
          <cell r="B8">
            <v>0.35544081836001667</v>
          </cell>
          <cell r="C8">
            <v>0.11243654386685024</v>
          </cell>
          <cell r="D8">
            <v>4.5089387716592801E-2</v>
          </cell>
          <cell r="E8">
            <v>5.2027420898220718E-2</v>
          </cell>
          <cell r="F8">
            <v>5.2915602633398069E-2</v>
          </cell>
          <cell r="G8">
            <v>3.1935742133689632E-2</v>
          </cell>
        </row>
        <row r="9">
          <cell r="A9">
            <v>41730</v>
          </cell>
          <cell r="B9">
            <v>0.34214965176507683</v>
          </cell>
          <cell r="C9">
            <v>0.10943435547016707</v>
          </cell>
          <cell r="D9">
            <v>4.4542795034134705E-2</v>
          </cell>
          <cell r="E9">
            <v>5.153372258445256E-2</v>
          </cell>
          <cell r="F9">
            <v>5.3192657611098627E-2</v>
          </cell>
          <cell r="G9">
            <v>3.1835151782639542E-2</v>
          </cell>
        </row>
        <row r="10">
          <cell r="A10">
            <v>41760</v>
          </cell>
          <cell r="B10">
            <v>0.33852239516270893</v>
          </cell>
          <cell r="C10">
            <v>0.10624739742268291</v>
          </cell>
          <cell r="D10">
            <v>4.4782165371649439E-2</v>
          </cell>
          <cell r="E10">
            <v>5.1857225082243615E-2</v>
          </cell>
          <cell r="F10">
            <v>5.2536580935635756E-2</v>
          </cell>
          <cell r="G10">
            <v>3.1687032951593488E-2</v>
          </cell>
        </row>
        <row r="11">
          <cell r="A11">
            <v>41791</v>
          </cell>
          <cell r="B11">
            <v>0.341793841890699</v>
          </cell>
          <cell r="C11">
            <v>0.10753853161955641</v>
          </cell>
          <cell r="D11">
            <v>4.526100277867362E-2</v>
          </cell>
          <cell r="E11">
            <v>5.3930612840207851E-2</v>
          </cell>
          <cell r="F11">
            <v>5.5221125128150701E-2</v>
          </cell>
          <cell r="G11">
            <v>3.3416459426298374E-2</v>
          </cell>
        </row>
        <row r="12">
          <cell r="A12">
            <v>41821</v>
          </cell>
          <cell r="B12">
            <v>0.33497243955061323</v>
          </cell>
          <cell r="C12">
            <v>0.10891961160781997</v>
          </cell>
          <cell r="D12">
            <v>4.7156377504330785E-2</v>
          </cell>
          <cell r="E12">
            <v>5.7391256618307483E-2</v>
          </cell>
          <cell r="F12">
            <v>5.79840029817522E-2</v>
          </cell>
          <cell r="G12">
            <v>3.5839868909038758E-2</v>
          </cell>
        </row>
        <row r="13">
          <cell r="A13">
            <v>41852</v>
          </cell>
          <cell r="B13">
            <v>0.33985595291001414</v>
          </cell>
          <cell r="C13">
            <v>0.11045085086863378</v>
          </cell>
          <cell r="D13">
            <v>4.8709830172641473E-2</v>
          </cell>
          <cell r="E13">
            <v>5.9759452972025569E-2</v>
          </cell>
          <cell r="F13">
            <v>5.880483243045298E-2</v>
          </cell>
          <cell r="G13">
            <v>3.7487811529965998E-2</v>
          </cell>
        </row>
        <row r="14">
          <cell r="A14">
            <v>41883</v>
          </cell>
          <cell r="B14">
            <v>0.34438310466782768</v>
          </cell>
          <cell r="C14">
            <v>0.10780141944780065</v>
          </cell>
          <cell r="D14">
            <v>4.8110023724139493E-2</v>
          </cell>
          <cell r="E14">
            <v>5.7352083324712422E-2</v>
          </cell>
          <cell r="F14">
            <v>5.7535764557583358E-2</v>
          </cell>
          <cell r="G14">
            <v>3.5712558950129585E-2</v>
          </cell>
        </row>
        <row r="15">
          <cell r="A15">
            <v>41913</v>
          </cell>
          <cell r="B15">
            <v>0.34720978231899913</v>
          </cell>
          <cell r="C15">
            <v>0.10934424338355303</v>
          </cell>
          <cell r="D15">
            <v>4.7413030113997924E-2</v>
          </cell>
          <cell r="E15">
            <v>5.7066336907384482E-2</v>
          </cell>
          <cell r="F15">
            <v>5.7165945402750502E-2</v>
          </cell>
          <cell r="G15">
            <v>3.5916866088770601E-2</v>
          </cell>
        </row>
        <row r="16">
          <cell r="A16">
            <v>41944</v>
          </cell>
          <cell r="B16">
            <v>0.358701712571805</v>
          </cell>
          <cell r="C16">
            <v>0.11437698138265602</v>
          </cell>
          <cell r="D16">
            <v>4.8007834734511305E-2</v>
          </cell>
          <cell r="E16">
            <v>5.8380790545679462E-2</v>
          </cell>
          <cell r="F16">
            <v>5.802680016438487E-2</v>
          </cell>
          <cell r="G16">
            <v>3.6806925397179252E-2</v>
          </cell>
        </row>
        <row r="17">
          <cell r="A17">
            <v>41974</v>
          </cell>
          <cell r="B17">
            <v>0.41117253297987849</v>
          </cell>
          <cell r="C17">
            <v>0.13637997248274239</v>
          </cell>
          <cell r="D17">
            <v>5.4621492870423609E-2</v>
          </cell>
          <cell r="E17">
            <v>6.4889606465291169E-2</v>
          </cell>
          <cell r="F17">
            <v>6.5679925017904955E-2</v>
          </cell>
          <cell r="G17">
            <v>4.032646413904295E-2</v>
          </cell>
        </row>
        <row r="18">
          <cell r="A18">
            <v>42005</v>
          </cell>
          <cell r="B18">
            <v>0.41163395088629057</v>
          </cell>
          <cell r="C18">
            <v>0.13945364484077155</v>
          </cell>
          <cell r="D18">
            <v>5.5991089410850431E-2</v>
          </cell>
          <cell r="E18">
            <v>6.762026895536824E-2</v>
          </cell>
          <cell r="F18">
            <v>6.7082030313881158E-2</v>
          </cell>
          <cell r="G18">
            <v>4.1990342941754841E-2</v>
          </cell>
        </row>
        <row r="19">
          <cell r="A19">
            <v>42036</v>
          </cell>
          <cell r="B19">
            <v>0.40744673811126531</v>
          </cell>
          <cell r="C19">
            <v>0.13951052414680065</v>
          </cell>
          <cell r="D19">
            <v>5.5625118913905029E-2</v>
          </cell>
          <cell r="E19">
            <v>6.7328446846433382E-2</v>
          </cell>
          <cell r="F19">
            <v>6.7381631190525149E-2</v>
          </cell>
          <cell r="G19">
            <v>4.236905915805636E-2</v>
          </cell>
        </row>
        <row r="20">
          <cell r="A20">
            <v>42064</v>
          </cell>
          <cell r="B20">
            <v>0.39686446851025931</v>
          </cell>
          <cell r="C20">
            <v>0.1356250204882809</v>
          </cell>
          <cell r="D20">
            <v>5.4817212101037162E-2</v>
          </cell>
          <cell r="E20">
            <v>6.8233863506759806E-2</v>
          </cell>
          <cell r="F20">
            <v>6.6859218906293538E-2</v>
          </cell>
          <cell r="G20">
            <v>4.1732707174797434E-2</v>
          </cell>
        </row>
        <row r="21">
          <cell r="A21">
            <v>42095</v>
          </cell>
          <cell r="B21">
            <v>0.38745056278703033</v>
          </cell>
          <cell r="C21">
            <v>0.13065753322562984</v>
          </cell>
          <cell r="D21">
            <v>5.4200896368844377E-2</v>
          </cell>
          <cell r="E21">
            <v>6.7394044633903832E-2</v>
          </cell>
          <cell r="F21">
            <v>6.5546714089874544E-2</v>
          </cell>
          <cell r="G21">
            <v>4.1609340172132858E-2</v>
          </cell>
        </row>
        <row r="22">
          <cell r="A22">
            <v>42125</v>
          </cell>
          <cell r="B22">
            <v>0.38207097885562213</v>
          </cell>
          <cell r="C22">
            <v>0.12741764645479453</v>
          </cell>
          <cell r="D22">
            <v>5.4507877331374958E-2</v>
          </cell>
          <cell r="E22">
            <v>6.7781968927399266E-2</v>
          </cell>
          <cell r="F22">
            <v>6.4925080790817449E-2</v>
          </cell>
          <cell r="G22">
            <v>4.1342622189522005E-2</v>
          </cell>
        </row>
        <row r="23">
          <cell r="A23">
            <v>42156</v>
          </cell>
          <cell r="B23">
            <v>0.38372552348901284</v>
          </cell>
          <cell r="C23">
            <v>0.12788517388335086</v>
          </cell>
          <cell r="D23">
            <v>5.5261724056659092E-2</v>
          </cell>
          <cell r="E23">
            <v>6.9893303853416688E-2</v>
          </cell>
          <cell r="F23">
            <v>6.649009131463679E-2</v>
          </cell>
          <cell r="G23">
            <v>4.3101306805757092E-2</v>
          </cell>
        </row>
        <row r="24">
          <cell r="A24">
            <v>42186</v>
          </cell>
          <cell r="B24">
            <v>0.36759215703450249</v>
          </cell>
          <cell r="C24">
            <v>0.12706102227914076</v>
          </cell>
          <cell r="D24">
            <v>5.5876594467941944E-2</v>
          </cell>
          <cell r="E24">
            <v>7.1079966898066754E-2</v>
          </cell>
          <cell r="F24">
            <v>6.6999766673975669E-2</v>
          </cell>
          <cell r="G24">
            <v>4.4291351041894758E-2</v>
          </cell>
        </row>
        <row r="25">
          <cell r="A25">
            <v>42217</v>
          </cell>
          <cell r="B25">
            <v>0.37463571774819704</v>
          </cell>
          <cell r="C25">
            <v>0.1286265888135141</v>
          </cell>
          <cell r="D25">
            <v>5.7507900834226973E-2</v>
          </cell>
          <cell r="E25">
            <v>7.3619450905034731E-2</v>
          </cell>
          <cell r="F25">
            <v>6.9491150468000709E-2</v>
          </cell>
          <cell r="G25">
            <v>4.5710590367522959E-2</v>
          </cell>
        </row>
        <row r="26">
          <cell r="A26">
            <v>42248</v>
          </cell>
          <cell r="B26">
            <v>0.37178204720163982</v>
          </cell>
          <cell r="C26">
            <v>0.1250507998993543</v>
          </cell>
          <cell r="D26">
            <v>5.7027261096912973E-2</v>
          </cell>
          <cell r="E26">
            <v>7.0356627450841036E-2</v>
          </cell>
          <cell r="F26">
            <v>6.7600080367609908E-2</v>
          </cell>
          <cell r="G26">
            <v>4.3384332026519395E-2</v>
          </cell>
        </row>
        <row r="27">
          <cell r="A27">
            <v>42278</v>
          </cell>
          <cell r="B27">
            <v>0.37509129955564185</v>
          </cell>
          <cell r="C27">
            <v>0.12691619661899015</v>
          </cell>
          <cell r="D27">
            <v>5.7887397131519733E-2</v>
          </cell>
          <cell r="E27">
            <v>7.2058022365866684E-2</v>
          </cell>
          <cell r="F27">
            <v>6.8194723958120956E-2</v>
          </cell>
          <cell r="G27">
            <v>4.3356999136572913E-2</v>
          </cell>
        </row>
        <row r="28">
          <cell r="A28">
            <v>42309</v>
          </cell>
          <cell r="B28">
            <v>0.38312642713560896</v>
          </cell>
          <cell r="C28">
            <v>0.13092621542550606</v>
          </cell>
          <cell r="D28">
            <v>5.8596649302521314E-2</v>
          </cell>
          <cell r="E28">
            <v>7.5475105408023033E-2</v>
          </cell>
          <cell r="F28">
            <v>6.9356712597259118E-2</v>
          </cell>
          <cell r="G28">
            <v>4.4745627996316012E-2</v>
          </cell>
        </row>
        <row r="29">
          <cell r="A29">
            <v>42339</v>
          </cell>
          <cell r="B29">
            <v>0.42600929536881582</v>
          </cell>
          <cell r="C29">
            <v>0.15031777452110248</v>
          </cell>
          <cell r="D29">
            <v>6.5584203036171324E-2</v>
          </cell>
          <cell r="E29">
            <v>8.5003803493638466E-2</v>
          </cell>
          <cell r="F29">
            <v>7.6724482507852465E-2</v>
          </cell>
          <cell r="G29">
            <v>4.9007674423939461E-2</v>
          </cell>
        </row>
        <row r="30">
          <cell r="A30">
            <v>42370</v>
          </cell>
          <cell r="B30">
            <v>0.41903862844793549</v>
          </cell>
          <cell r="C30">
            <v>0.15085053145581478</v>
          </cell>
          <cell r="D30">
            <v>6.6688438371777847E-2</v>
          </cell>
          <cell r="E30">
            <v>8.5893092645275546E-2</v>
          </cell>
          <cell r="F30">
            <v>7.7124351405430724E-2</v>
          </cell>
          <cell r="G30">
            <v>5.0212662711735356E-2</v>
          </cell>
        </row>
        <row r="31">
          <cell r="A31">
            <v>42401</v>
          </cell>
          <cell r="B31">
            <v>0.4061573016263022</v>
          </cell>
          <cell r="C31">
            <v>0.14921556199874408</v>
          </cell>
          <cell r="D31">
            <v>6.6146606251920551E-2</v>
          </cell>
          <cell r="E31">
            <v>8.3783213986903873E-2</v>
          </cell>
          <cell r="F31">
            <v>7.5437098354897897E-2</v>
          </cell>
          <cell r="G31">
            <v>4.9238829213114857E-2</v>
          </cell>
        </row>
        <row r="32">
          <cell r="A32">
            <v>42430</v>
          </cell>
          <cell r="B32">
            <v>0.38494359546326246</v>
          </cell>
          <cell r="C32">
            <v>0.14452668375589695</v>
          </cell>
          <cell r="D32">
            <v>5.7916620144497104E-2</v>
          </cell>
          <cell r="E32">
            <v>9.0473065513976242E-2</v>
          </cell>
          <cell r="F32">
            <v>6.8936467885770528E-2</v>
          </cell>
          <cell r="G32">
            <v>4.7797501707828503E-2</v>
          </cell>
        </row>
        <row r="33">
          <cell r="A33">
            <v>42461</v>
          </cell>
          <cell r="B33">
            <v>0.3687219435733004</v>
          </cell>
          <cell r="C33">
            <v>0.13665642821606422</v>
          </cell>
          <cell r="D33">
            <v>5.5185071628627423E-2</v>
          </cell>
          <cell r="E33">
            <v>8.9455873896269494E-2</v>
          </cell>
          <cell r="F33">
            <v>6.7923178898772738E-2</v>
          </cell>
          <cell r="G33">
            <v>4.6984646278416184E-2</v>
          </cell>
        </row>
        <row r="34">
          <cell r="A34">
            <v>42491</v>
          </cell>
          <cell r="B34">
            <v>0.36488861159693653</v>
          </cell>
          <cell r="C34">
            <v>0.1334683464179435</v>
          </cell>
          <cell r="D34">
            <v>5.5052958155535944E-2</v>
          </cell>
          <cell r="E34">
            <v>8.9171363099548262E-2</v>
          </cell>
          <cell r="F34">
            <v>6.712358826116481E-2</v>
          </cell>
          <cell r="G34">
            <v>4.7367930396054157E-2</v>
          </cell>
        </row>
        <row r="35">
          <cell r="A35">
            <v>42522</v>
          </cell>
          <cell r="B35">
            <v>0.35911897118507569</v>
          </cell>
          <cell r="C35">
            <v>0.13093780504883984</v>
          </cell>
          <cell r="D35">
            <v>5.511004207268376E-2</v>
          </cell>
          <cell r="E35">
            <v>9.1838249512820963E-2</v>
          </cell>
          <cell r="F35">
            <v>6.7238193934270135E-2</v>
          </cell>
          <cell r="G35">
            <v>4.8705728249159544E-2</v>
          </cell>
        </row>
        <row r="36">
          <cell r="A36">
            <v>42552</v>
          </cell>
          <cell r="B36">
            <v>0.34857509212852117</v>
          </cell>
          <cell r="C36">
            <v>0.12988266719012717</v>
          </cell>
          <cell r="D36">
            <v>5.5435397513449038E-2</v>
          </cell>
          <cell r="E36">
            <v>9.2137128702763471E-2</v>
          </cell>
          <cell r="F36">
            <v>6.907654066041434E-2</v>
          </cell>
          <cell r="G36">
            <v>5.1076590992385637E-2</v>
          </cell>
        </row>
        <row r="37">
          <cell r="A37">
            <v>42583</v>
          </cell>
          <cell r="B37">
            <v>0.35727973996789381</v>
          </cell>
          <cell r="C37">
            <v>0.13204548508519762</v>
          </cell>
          <cell r="D37">
            <v>5.6618927576962574E-2</v>
          </cell>
          <cell r="E37">
            <v>9.4925777713281978E-2</v>
          </cell>
          <cell r="F37">
            <v>7.1819985591966895E-2</v>
          </cell>
          <cell r="G37">
            <v>5.3172750597351388E-2</v>
          </cell>
        </row>
        <row r="38">
          <cell r="A38">
            <v>42614</v>
          </cell>
          <cell r="B38">
            <v>0.35550811474551991</v>
          </cell>
          <cell r="C38">
            <v>0.12856131180619751</v>
          </cell>
          <cell r="D38">
            <v>5.517389150053769E-2</v>
          </cell>
          <cell r="E38">
            <v>9.3069507821651618E-2</v>
          </cell>
          <cell r="F38">
            <v>6.8617958218243597E-2</v>
          </cell>
          <cell r="G38">
            <v>5.064489637907503E-2</v>
          </cell>
        </row>
        <row r="39">
          <cell r="A39">
            <v>42644</v>
          </cell>
          <cell r="B39">
            <v>0.35844259133586276</v>
          </cell>
          <cell r="C39">
            <v>0.13090772964477446</v>
          </cell>
          <cell r="D39">
            <v>5.5301064116218275E-2</v>
          </cell>
          <cell r="E39">
            <v>9.293040156122398E-2</v>
          </cell>
          <cell r="F39">
            <v>6.7997567713637574E-2</v>
          </cell>
          <cell r="G39">
            <v>5.0363524934297542E-2</v>
          </cell>
        </row>
        <row r="40">
          <cell r="A40">
            <v>42675</v>
          </cell>
          <cell r="B40">
            <v>0.36319461192292279</v>
          </cell>
          <cell r="C40">
            <v>0.13255575113843604</v>
          </cell>
          <cell r="D40">
            <v>5.4744408281256755E-2</v>
          </cell>
          <cell r="E40">
            <v>9.3023010124859987E-2</v>
          </cell>
          <cell r="F40">
            <v>6.7911998754834474E-2</v>
          </cell>
          <cell r="G40">
            <v>4.972898083343634E-2</v>
          </cell>
        </row>
        <row r="41">
          <cell r="A41">
            <v>42705</v>
          </cell>
          <cell r="B41">
            <v>0.40329053777185603</v>
          </cell>
          <cell r="C41">
            <v>0.1517796620263652</v>
          </cell>
          <cell r="D41">
            <v>6.1894455692555382E-2</v>
          </cell>
          <cell r="E41">
            <v>0.10345033708519544</v>
          </cell>
          <cell r="F41">
            <v>7.5900192982903458E-2</v>
          </cell>
          <cell r="G41">
            <v>5.4553525338996774E-2</v>
          </cell>
        </row>
        <row r="42">
          <cell r="A42">
            <v>42736</v>
          </cell>
          <cell r="B42">
            <v>0.39746646502529509</v>
          </cell>
          <cell r="C42">
            <v>0.15173164268959757</v>
          </cell>
          <cell r="D42">
            <v>6.162337984408487E-2</v>
          </cell>
          <cell r="E42">
            <v>0.10291267733562448</v>
          </cell>
          <cell r="F42">
            <v>7.4899812338381944E-2</v>
          </cell>
          <cell r="G42">
            <v>5.4094893072493211E-2</v>
          </cell>
        </row>
        <row r="43">
          <cell r="A43">
            <v>42767</v>
          </cell>
          <cell r="B43">
            <v>0.39140542105851361</v>
          </cell>
          <cell r="C43">
            <v>0.14577594243721248</v>
          </cell>
          <cell r="D43">
            <v>6.4781868040567667E-2</v>
          </cell>
          <cell r="E43">
            <v>9.1596646783877703E-2</v>
          </cell>
          <cell r="F43">
            <v>7.8343562281275592E-2</v>
          </cell>
          <cell r="G43">
            <v>5.2580256924486195E-2</v>
          </cell>
        </row>
        <row r="44">
          <cell r="A44">
            <v>42795</v>
          </cell>
          <cell r="B44">
            <v>0.36746892422035227</v>
          </cell>
          <cell r="C44">
            <v>0.13839376319721311</v>
          </cell>
          <cell r="D44">
            <v>5.568065357518602E-2</v>
          </cell>
          <cell r="E44">
            <v>9.5977284269514629E-2</v>
          </cell>
          <cell r="F44">
            <v>7.0128467753876045E-2</v>
          </cell>
          <cell r="G44">
            <v>5.0373686273323483E-2</v>
          </cell>
        </row>
        <row r="45">
          <cell r="A45">
            <v>42826</v>
          </cell>
          <cell r="B45">
            <v>0.35718573337893633</v>
          </cell>
          <cell r="C45">
            <v>0.1337289513987065</v>
          </cell>
          <cell r="D45">
            <v>6.349496914106062E-2</v>
          </cell>
          <cell r="E45">
            <v>8.5650353107575419E-2</v>
          </cell>
          <cell r="F45">
            <v>6.3908830148552087E-2</v>
          </cell>
          <cell r="G45">
            <v>4.7763057468013383E-2</v>
          </cell>
        </row>
        <row r="46">
          <cell r="A46">
            <v>42856</v>
          </cell>
          <cell r="B46">
            <v>0.34842822219790992</v>
          </cell>
          <cell r="C46">
            <v>0.13060188243719825</v>
          </cell>
          <cell r="D46">
            <v>6.2808299665478781E-2</v>
          </cell>
          <cell r="E46">
            <v>8.3527816180806874E-2</v>
          </cell>
          <cell r="F46">
            <v>6.2969092691169626E-2</v>
          </cell>
          <cell r="G46">
            <v>4.7178467216996554E-2</v>
          </cell>
        </row>
        <row r="47">
          <cell r="A47">
            <v>42887</v>
          </cell>
          <cell r="B47">
            <v>0.3449189584129716</v>
          </cell>
          <cell r="C47">
            <v>0.12879428417064373</v>
          </cell>
          <cell r="D47">
            <v>6.3421414144082811E-2</v>
          </cell>
          <cell r="E47">
            <v>8.3634139209181363E-2</v>
          </cell>
          <cell r="F47">
            <v>6.3829372333023299E-2</v>
          </cell>
          <cell r="G47">
            <v>4.7769414468094365E-2</v>
          </cell>
        </row>
        <row r="48">
          <cell r="A48">
            <v>42917</v>
          </cell>
          <cell r="B48">
            <v>0.33570347891827718</v>
          </cell>
          <cell r="C48">
            <v>0.12832375796773962</v>
          </cell>
          <cell r="D48">
            <v>6.5245209658835013E-2</v>
          </cell>
          <cell r="E48">
            <v>8.6064809506604459E-2</v>
          </cell>
          <cell r="F48">
            <v>6.5764420511293914E-2</v>
          </cell>
          <cell r="G48">
            <v>5.0170714959571205E-2</v>
          </cell>
        </row>
        <row r="49">
          <cell r="A49">
            <v>42948</v>
          </cell>
          <cell r="B49">
            <v>0.33978922418984309</v>
          </cell>
          <cell r="C49">
            <v>0.1294341505729272</v>
          </cell>
          <cell r="D49">
            <v>6.6064024293217838E-2</v>
          </cell>
          <cell r="E49">
            <v>8.8137380148971822E-2</v>
          </cell>
          <cell r="F49">
            <v>6.6396760209928754E-2</v>
          </cell>
          <cell r="G49">
            <v>5.1539972381310861E-2</v>
          </cell>
        </row>
        <row r="50">
          <cell r="A50">
            <v>42979</v>
          </cell>
          <cell r="B50">
            <v>0.3381948362817066</v>
          </cell>
          <cell r="C50">
            <v>0.12484175439064531</v>
          </cell>
          <cell r="D50">
            <v>6.4104931099360746E-2</v>
          </cell>
          <cell r="E50">
            <v>8.709346373720335E-2</v>
          </cell>
          <cell r="F50">
            <v>6.406883144653347E-2</v>
          </cell>
          <cell r="G50">
            <v>4.9263378794886632E-2</v>
          </cell>
        </row>
        <row r="51">
          <cell r="A51">
            <v>43009</v>
          </cell>
          <cell r="B51">
            <v>0.33836403405601362</v>
          </cell>
          <cell r="C51">
            <v>0.12426977782603449</v>
          </cell>
          <cell r="D51">
            <v>6.3823781970682711E-2</v>
          </cell>
          <cell r="E51">
            <v>8.4988895603201789E-2</v>
          </cell>
          <cell r="F51">
            <v>6.2446857428922337E-2</v>
          </cell>
          <cell r="G51">
            <v>4.806884645364045E-2</v>
          </cell>
        </row>
        <row r="52">
          <cell r="A52">
            <v>43040</v>
          </cell>
          <cell r="B52">
            <v>0.34047086532076881</v>
          </cell>
          <cell r="C52">
            <v>0.12599442469490058</v>
          </cell>
          <cell r="D52">
            <v>6.4120466086207445E-2</v>
          </cell>
          <cell r="E52">
            <v>8.5333479286917036E-2</v>
          </cell>
          <cell r="F52">
            <v>6.2874112403149801E-2</v>
          </cell>
          <cell r="G52">
            <v>4.7632335142943412E-2</v>
          </cell>
        </row>
        <row r="53">
          <cell r="A53">
            <v>43070</v>
          </cell>
          <cell r="B53">
            <v>0.38285183508100107</v>
          </cell>
          <cell r="C53">
            <v>0.14472910225854335</v>
          </cell>
          <cell r="D53">
            <v>7.2783284242377302E-2</v>
          </cell>
          <cell r="E53">
            <v>9.4895855001696686E-2</v>
          </cell>
          <cell r="F53">
            <v>6.9340017904115397E-2</v>
          </cell>
          <cell r="G53">
            <v>5.2018582071602919E-2</v>
          </cell>
        </row>
        <row r="54">
          <cell r="A54">
            <v>43101</v>
          </cell>
          <cell r="B54">
            <v>0.37023805408115329</v>
          </cell>
          <cell r="C54">
            <v>0.14230986036541493</v>
          </cell>
          <cell r="D54">
            <v>7.0504885933541636E-2</v>
          </cell>
          <cell r="E54">
            <v>9.227848750175123E-2</v>
          </cell>
          <cell r="F54">
            <v>6.816637590456083E-2</v>
          </cell>
          <cell r="G54">
            <v>5.1118039830349765E-2</v>
          </cell>
        </row>
        <row r="55">
          <cell r="A55">
            <v>43132</v>
          </cell>
          <cell r="B55">
            <v>0.36364921954979351</v>
          </cell>
          <cell r="C55">
            <v>0.13957099006243281</v>
          </cell>
          <cell r="D55">
            <v>6.9057983659680758E-2</v>
          </cell>
          <cell r="E55">
            <v>9.0586615569021617E-2</v>
          </cell>
          <cell r="F55">
            <v>6.6403365023818203E-2</v>
          </cell>
          <cell r="G55">
            <v>4.9463297967563824E-2</v>
          </cell>
        </row>
        <row r="56">
          <cell r="A56">
            <v>43160</v>
          </cell>
          <cell r="B56">
            <v>0.3512971719798394</v>
          </cell>
          <cell r="C56">
            <v>0.13431604966343966</v>
          </cell>
          <cell r="D56">
            <v>7.1806671038392625E-2</v>
          </cell>
          <cell r="E56">
            <v>8.1485810395883138E-2</v>
          </cell>
          <cell r="F56">
            <v>7.1404255108865389E-2</v>
          </cell>
          <cell r="G56">
            <v>4.4722455601077044E-2</v>
          </cell>
        </row>
        <row r="57">
          <cell r="A57">
            <v>43191</v>
          </cell>
          <cell r="B57">
            <v>0.33520023522661357</v>
          </cell>
          <cell r="C57">
            <v>0.12661962592453604</v>
          </cell>
          <cell r="D57">
            <v>6.8841479761814359E-2</v>
          </cell>
          <cell r="E57">
            <v>7.9341478989624917E-2</v>
          </cell>
          <cell r="F57">
            <v>6.9150811057249892E-2</v>
          </cell>
          <cell r="G57">
            <v>4.4468241958064238E-2</v>
          </cell>
        </row>
        <row r="58">
          <cell r="A58">
            <v>43221</v>
          </cell>
          <cell r="B58">
            <v>0.33016385965048312</v>
          </cell>
          <cell r="C58">
            <v>0.12257858988733956</v>
          </cell>
          <cell r="D58">
            <v>6.7772689570599287E-2</v>
          </cell>
          <cell r="E58">
            <v>7.762237935808794E-2</v>
          </cell>
          <cell r="F58">
            <v>6.7634785099563305E-2</v>
          </cell>
          <cell r="G58">
            <v>4.3914900833294919E-2</v>
          </cell>
        </row>
        <row r="59">
          <cell r="A59">
            <v>43252</v>
          </cell>
          <cell r="B59">
            <v>0.33065398445471217</v>
          </cell>
          <cell r="C59">
            <v>0.12003975003914592</v>
          </cell>
          <cell r="D59">
            <v>6.809162356909014E-2</v>
          </cell>
          <cell r="E59">
            <v>7.8807303396921033E-2</v>
          </cell>
          <cell r="F59">
            <v>6.7936848517680906E-2</v>
          </cell>
          <cell r="G59">
            <v>4.4887381444461395E-2</v>
          </cell>
        </row>
        <row r="60">
          <cell r="A60">
            <v>43282</v>
          </cell>
          <cell r="B60">
            <v>0.32674268066789613</v>
          </cell>
          <cell r="C60">
            <v>0.12076551924607182</v>
          </cell>
          <cell r="D60">
            <v>6.9445713327337164E-2</v>
          </cell>
          <cell r="E60">
            <v>8.1711695279635371E-2</v>
          </cell>
          <cell r="F60">
            <v>7.0281345861175931E-2</v>
          </cell>
          <cell r="G60">
            <v>4.8160308677098064E-2</v>
          </cell>
        </row>
        <row r="61">
          <cell r="A61">
            <v>43313</v>
          </cell>
          <cell r="B61">
            <v>0.33083331557877427</v>
          </cell>
          <cell r="C61">
            <v>0.12177323601296094</v>
          </cell>
          <cell r="D61">
            <v>7.1454129583744946E-2</v>
          </cell>
          <cell r="E61">
            <v>8.3321429055972257E-2</v>
          </cell>
          <cell r="F61">
            <v>7.2196665606910723E-2</v>
          </cell>
          <cell r="G61">
            <v>4.9062420685139434E-2</v>
          </cell>
        </row>
        <row r="62">
          <cell r="A62">
            <v>43344</v>
          </cell>
          <cell r="B62">
            <v>0.33008225742649272</v>
          </cell>
          <cell r="C62">
            <v>0.11676579030507489</v>
          </cell>
          <cell r="D62">
            <v>6.908059241303674E-2</v>
          </cell>
          <cell r="E62">
            <v>8.0036589114659981E-2</v>
          </cell>
          <cell r="F62">
            <v>6.8609587070441749E-2</v>
          </cell>
          <cell r="G62">
            <v>4.6777753498252694E-2</v>
          </cell>
        </row>
        <row r="63">
          <cell r="A63">
            <v>43374</v>
          </cell>
          <cell r="B63">
            <v>0.33164048949974645</v>
          </cell>
          <cell r="C63">
            <v>0.11660788808739954</v>
          </cell>
          <cell r="D63">
            <v>6.8007225893059714E-2</v>
          </cell>
          <cell r="E63">
            <v>7.8549581170839392E-2</v>
          </cell>
          <cell r="F63">
            <v>6.6471853511253509E-2</v>
          </cell>
          <cell r="G63">
            <v>4.4907268496873105E-2</v>
          </cell>
        </row>
        <row r="64">
          <cell r="A64">
            <v>43405</v>
          </cell>
          <cell r="B64">
            <v>0.36133534854211558</v>
          </cell>
          <cell r="C64">
            <v>0.13900146039754499</v>
          </cell>
          <cell r="D64">
            <v>7.3290512497735605E-2</v>
          </cell>
          <cell r="E64">
            <v>8.1474929198388737E-2</v>
          </cell>
          <cell r="F64">
            <v>7.2299540191619646E-2</v>
          </cell>
          <cell r="G64">
            <v>4.4326428732618155E-2</v>
          </cell>
        </row>
        <row r="65">
          <cell r="A65">
            <v>43435</v>
          </cell>
          <cell r="B65">
            <v>0.37783318043705011</v>
          </cell>
          <cell r="C65">
            <v>0.13710765083972823</v>
          </cell>
          <cell r="D65">
            <v>7.8934395746474539E-2</v>
          </cell>
          <cell r="E65">
            <v>8.7316525942174886E-2</v>
          </cell>
          <cell r="F65">
            <v>7.356823849642749E-2</v>
          </cell>
          <cell r="G65">
            <v>4.8320112844109489E-2</v>
          </cell>
        </row>
        <row r="66">
          <cell r="A66">
            <v>43466</v>
          </cell>
          <cell r="B66">
            <v>0.37147926378578527</v>
          </cell>
          <cell r="C66">
            <v>0.13571188141168955</v>
          </cell>
          <cell r="D66">
            <v>7.8016842732911568E-2</v>
          </cell>
          <cell r="E66">
            <v>8.7996186247026584E-2</v>
          </cell>
          <cell r="F66">
            <v>7.4011641492470484E-2</v>
          </cell>
          <cell r="G66">
            <v>4.8630848347236154E-2</v>
          </cell>
        </row>
        <row r="67">
          <cell r="A67">
            <v>43497</v>
          </cell>
          <cell r="B67">
            <v>0.36137470142158895</v>
          </cell>
          <cell r="C67">
            <v>0.13062858185961809</v>
          </cell>
          <cell r="D67">
            <v>7.4598992589226518E-2</v>
          </cell>
          <cell r="E67">
            <v>8.6294055234949443E-2</v>
          </cell>
          <cell r="F67">
            <v>7.1793184061728063E-2</v>
          </cell>
          <cell r="G67">
            <v>4.7433198807413798E-2</v>
          </cell>
        </row>
        <row r="68">
          <cell r="A68">
            <v>43525</v>
          </cell>
          <cell r="B68">
            <v>0.32335077664202649</v>
          </cell>
          <cell r="C68">
            <v>0.11575812420165565</v>
          </cell>
          <cell r="D68">
            <v>6.7162788472436605E-2</v>
          </cell>
          <cell r="E68">
            <v>8.7071200280828182E-2</v>
          </cell>
          <cell r="F68">
            <v>7.1975748165409456E-2</v>
          </cell>
          <cell r="G68">
            <v>4.8688905386819095E-2</v>
          </cell>
        </row>
        <row r="69">
          <cell r="A69">
            <v>43556</v>
          </cell>
          <cell r="B69">
            <v>0.31295397917782636</v>
          </cell>
          <cell r="C69">
            <v>0.10981053996655056</v>
          </cell>
          <cell r="D69">
            <v>6.4192796190932863E-2</v>
          </cell>
          <cell r="E69">
            <v>8.4399600750658541E-2</v>
          </cell>
          <cell r="F69">
            <v>6.9802863929990813E-2</v>
          </cell>
          <cell r="G69">
            <v>4.7868407317115183E-2</v>
          </cell>
        </row>
        <row r="70">
          <cell r="A70">
            <v>43586</v>
          </cell>
          <cell r="B70">
            <v>0.30254188257732645</v>
          </cell>
          <cell r="C70">
            <v>0.10603758102863256</v>
          </cell>
          <cell r="D70">
            <v>6.2023607005783292E-2</v>
          </cell>
          <cell r="E70">
            <v>8.0433562218055837E-2</v>
          </cell>
          <cell r="F70">
            <v>6.7467471272149263E-2</v>
          </cell>
          <cell r="G70">
            <v>4.6585914171397409E-2</v>
          </cell>
        </row>
        <row r="71">
          <cell r="A71">
            <v>43617</v>
          </cell>
          <cell r="B71">
            <v>0.29981883223484534</v>
          </cell>
          <cell r="C71">
            <v>0.10470400333227262</v>
          </cell>
          <cell r="D71">
            <v>6.1674322296373194E-2</v>
          </cell>
          <cell r="E71">
            <v>8.1165374008323549E-2</v>
          </cell>
          <cell r="F71">
            <v>6.7746888347567549E-2</v>
          </cell>
          <cell r="G71">
            <v>4.6993602786751007E-2</v>
          </cell>
        </row>
        <row r="72">
          <cell r="A72">
            <v>43647</v>
          </cell>
          <cell r="B72">
            <v>0.29256541594537344</v>
          </cell>
          <cell r="C72">
            <v>0.10515252006470292</v>
          </cell>
          <cell r="D72">
            <v>6.2564042655105706E-2</v>
          </cell>
          <cell r="E72">
            <v>8.1194254848818953E-2</v>
          </cell>
          <cell r="F72">
            <v>6.9065763055211421E-2</v>
          </cell>
          <cell r="G72">
            <v>4.9001816291717772E-2</v>
          </cell>
        </row>
        <row r="73">
          <cell r="A73">
            <v>43678</v>
          </cell>
          <cell r="B73">
            <v>0.29927677911015121</v>
          </cell>
          <cell r="C73">
            <v>0.10660601451162614</v>
          </cell>
          <cell r="D73">
            <v>6.4393359652899121E-2</v>
          </cell>
          <cell r="E73">
            <v>8.2235595095591488E-2</v>
          </cell>
          <cell r="F73">
            <v>7.0548422008717429E-2</v>
          </cell>
          <cell r="G73">
            <v>5.10893224297247E-2</v>
          </cell>
        </row>
        <row r="74">
          <cell r="A74">
            <v>43709</v>
          </cell>
          <cell r="B74">
            <v>0.29497488744794625</v>
          </cell>
          <cell r="C74">
            <v>0.1034374365165778</v>
          </cell>
          <cell r="D74">
            <v>6.1542268790348027E-2</v>
          </cell>
          <cell r="E74">
            <v>7.8695181001924255E-2</v>
          </cell>
          <cell r="F74">
            <v>6.8018557840995142E-2</v>
          </cell>
          <cell r="G74">
            <v>4.7993472354171833E-2</v>
          </cell>
        </row>
        <row r="75">
          <cell r="A75">
            <v>43739</v>
          </cell>
          <cell r="B75">
            <v>0.29506123876274964</v>
          </cell>
          <cell r="C75">
            <v>0.10423982654316771</v>
          </cell>
          <cell r="D75">
            <v>6.0396251839386558E-2</v>
          </cell>
          <cell r="E75">
            <v>7.7925029921835226E-2</v>
          </cell>
          <cell r="F75">
            <v>6.6271846598771139E-2</v>
          </cell>
          <cell r="G75">
            <v>4.6151902977120816E-2</v>
          </cell>
        </row>
        <row r="76">
          <cell r="A76">
            <v>43770</v>
          </cell>
          <cell r="B76">
            <v>0.29701090517537482</v>
          </cell>
          <cell r="C76">
            <v>0.10539501624354884</v>
          </cell>
          <cell r="D76">
            <v>6.1284569189295902E-2</v>
          </cell>
          <cell r="E76">
            <v>7.8320262052961831E-2</v>
          </cell>
          <cell r="F76">
            <v>6.5659614471211644E-2</v>
          </cell>
          <cell r="G76">
            <v>4.52827718045304E-2</v>
          </cell>
        </row>
        <row r="77">
          <cell r="A77">
            <v>43800</v>
          </cell>
          <cell r="B77">
            <v>0.34066832967038085</v>
          </cell>
          <cell r="C77">
            <v>0.12307598120826758</v>
          </cell>
          <cell r="D77">
            <v>7.2413360892545631E-2</v>
          </cell>
          <cell r="E77">
            <v>8.676921830308662E-2</v>
          </cell>
          <cell r="F77">
            <v>7.3022211538559312E-2</v>
          </cell>
          <cell r="G77">
            <v>4.8681692194882983E-2</v>
          </cell>
        </row>
        <row r="78">
          <cell r="A78">
            <v>43831</v>
          </cell>
          <cell r="B78">
            <v>0.33182959647991922</v>
          </cell>
          <cell r="C78">
            <v>0.12134375388456678</v>
          </cell>
          <cell r="D78">
            <v>6.9941988146741838E-2</v>
          </cell>
          <cell r="E78">
            <v>8.6161840994465624E-2</v>
          </cell>
          <cell r="F78">
            <v>7.3168212714345038E-2</v>
          </cell>
          <cell r="G78">
            <v>4.9175134205231216E-2</v>
          </cell>
        </row>
        <row r="79">
          <cell r="A79">
            <v>43862</v>
          </cell>
          <cell r="B79">
            <v>0.32708129459826346</v>
          </cell>
          <cell r="C79">
            <v>0.11737482380207968</v>
          </cell>
          <cell r="D79">
            <v>6.820207145928539E-2</v>
          </cell>
          <cell r="E79">
            <v>8.6077742116859923E-2</v>
          </cell>
          <cell r="F79">
            <v>7.1795785527754771E-2</v>
          </cell>
          <cell r="G79">
            <v>4.8464542328347987E-2</v>
          </cell>
        </row>
        <row r="80">
          <cell r="A80">
            <v>43891</v>
          </cell>
          <cell r="B80">
            <v>0.42019525275435621</v>
          </cell>
          <cell r="C80">
            <v>0.16801358403015371</v>
          </cell>
          <cell r="D80">
            <v>8.9617373269526082E-2</v>
          </cell>
          <cell r="E80">
            <v>0.11767677518811731</v>
          </cell>
          <cell r="F80">
            <v>9.9545665214475498E-2</v>
          </cell>
          <cell r="G80">
            <v>5.9082571187902971E-2</v>
          </cell>
        </row>
        <row r="81">
          <cell r="A81">
            <v>43922</v>
          </cell>
          <cell r="B81">
            <v>0.43926909379860968</v>
          </cell>
          <cell r="C81">
            <v>0.17699401777695301</v>
          </cell>
          <cell r="D81">
            <v>9.6564617707144501E-2</v>
          </cell>
          <cell r="E81">
            <v>0.13117802592326128</v>
          </cell>
          <cell r="F81">
            <v>0.11153638577849558</v>
          </cell>
          <cell r="G81">
            <v>6.6763551392728104E-2</v>
          </cell>
        </row>
        <row r="82">
          <cell r="A82">
            <v>43952</v>
          </cell>
          <cell r="B82">
            <v>0.4265216033498031</v>
          </cell>
          <cell r="C82">
            <v>0.1663017633039216</v>
          </cell>
          <cell r="D82">
            <v>9.3028746435987256E-2</v>
          </cell>
          <cell r="E82">
            <v>0.12967994914919137</v>
          </cell>
          <cell r="F82">
            <v>0.10854207840000829</v>
          </cell>
          <cell r="G82">
            <v>6.7628048114235242E-2</v>
          </cell>
        </row>
        <row r="83">
          <cell r="A83">
            <v>43983</v>
          </cell>
          <cell r="B83">
            <v>0.4078272531218432</v>
          </cell>
          <cell r="C83">
            <v>0.15595374634100148</v>
          </cell>
          <cell r="D83">
            <v>8.7189364162034488E-2</v>
          </cell>
          <cell r="E83">
            <v>0.12204658149205221</v>
          </cell>
          <cell r="F83">
            <v>0.10150134035713919</v>
          </cell>
          <cell r="G83">
            <v>6.4862147038104626E-2</v>
          </cell>
        </row>
        <row r="84">
          <cell r="A84">
            <v>44013</v>
          </cell>
          <cell r="B84">
            <v>0.38772633925399452</v>
          </cell>
          <cell r="C84">
            <v>0.1483269004725794</v>
          </cell>
          <cell r="D84">
            <v>8.3236691972484442E-2</v>
          </cell>
          <cell r="E84">
            <v>0.11455266894682935</v>
          </cell>
          <cell r="F84">
            <v>9.6838869717600723E-2</v>
          </cell>
          <cell r="G84">
            <v>6.2948540698763725E-2</v>
          </cell>
        </row>
        <row r="85">
          <cell r="A85">
            <v>44044</v>
          </cell>
          <cell r="B85">
            <v>0.37789619395770963</v>
          </cell>
          <cell r="C85">
            <v>0.14590076881504926</v>
          </cell>
          <cell r="D85">
            <v>8.0093224697889764E-2</v>
          </cell>
          <cell r="E85">
            <v>0.1101060882151427</v>
          </cell>
          <cell r="F85">
            <v>9.4763226486747926E-2</v>
          </cell>
          <cell r="G85">
            <v>6.1882240714507271E-2</v>
          </cell>
        </row>
        <row r="86">
          <cell r="A86">
            <v>44075</v>
          </cell>
          <cell r="B86">
            <v>0.36038157693987499</v>
          </cell>
          <cell r="C86">
            <v>0.13823751656758015</v>
          </cell>
          <cell r="D86">
            <v>7.5570346467173852E-2</v>
          </cell>
          <cell r="E86">
            <v>0.10104501379836546</v>
          </cell>
          <cell r="F86">
            <v>8.829595120974891E-2</v>
          </cell>
          <cell r="G86">
            <v>5.7393892428465987E-2</v>
          </cell>
        </row>
        <row r="87">
          <cell r="A87">
            <v>44105</v>
          </cell>
          <cell r="B87">
            <v>0.35657412427133522</v>
          </cell>
          <cell r="C87">
            <v>0.13753995615967277</v>
          </cell>
          <cell r="D87">
            <v>7.5126470445299923E-2</v>
          </cell>
          <cell r="E87">
            <v>9.7959650038264789E-2</v>
          </cell>
          <cell r="F87">
            <v>8.6591745851911955E-2</v>
          </cell>
          <cell r="G87">
            <v>5.5859153386321227E-2</v>
          </cell>
        </row>
        <row r="88">
          <cell r="A88">
            <v>44136</v>
          </cell>
          <cell r="B88">
            <v>0.36987385110406856</v>
          </cell>
          <cell r="C88">
            <v>0.14427829239164586</v>
          </cell>
          <cell r="D88">
            <v>7.771361041720852E-2</v>
          </cell>
          <cell r="E88">
            <v>0.10193960004770504</v>
          </cell>
          <cell r="F88">
            <v>9.026119619537086E-2</v>
          </cell>
          <cell r="G88">
            <v>5.6348395859571486E-2</v>
          </cell>
        </row>
        <row r="89">
          <cell r="A89">
            <v>44166</v>
          </cell>
          <cell r="B89">
            <v>0.40078225966882403</v>
          </cell>
          <cell r="C89">
            <v>0.15974821390555224</v>
          </cell>
          <cell r="D89">
            <v>8.5874594367256307E-2</v>
          </cell>
          <cell r="E89">
            <v>0.10831976603004394</v>
          </cell>
          <cell r="F89">
            <v>9.7060343052296758E-2</v>
          </cell>
          <cell r="G89">
            <v>5.9546683871003016E-2</v>
          </cell>
        </row>
        <row r="90">
          <cell r="A90">
            <v>44197</v>
          </cell>
          <cell r="B90">
            <v>0.39568603439748085</v>
          </cell>
          <cell r="C90">
            <v>0.15808263821392612</v>
          </cell>
          <cell r="D90">
            <v>8.4923165521711558E-2</v>
          </cell>
          <cell r="E90">
            <v>0.10946652322806838</v>
          </cell>
          <cell r="F90">
            <v>9.7448198770649891E-2</v>
          </cell>
          <cell r="G90">
            <v>5.8965478980107539E-2</v>
          </cell>
        </row>
        <row r="91">
          <cell r="A91">
            <v>44228</v>
          </cell>
          <cell r="B91">
            <v>0.38467922920918651</v>
          </cell>
          <cell r="C91">
            <v>0.15148391347496667</v>
          </cell>
          <cell r="D91">
            <v>8.103630956714071E-2</v>
          </cell>
          <cell r="E91">
            <v>0.10552193047616205</v>
          </cell>
          <cell r="F91">
            <v>9.2976110869489287E-2</v>
          </cell>
          <cell r="G91">
            <v>5.685952526854289E-2</v>
          </cell>
        </row>
        <row r="92">
          <cell r="A92">
            <v>44256</v>
          </cell>
          <cell r="B92">
            <v>0.36195596445760786</v>
          </cell>
          <cell r="C92">
            <v>0.14085775947989182</v>
          </cell>
          <cell r="D92">
            <v>8.3068346302365911E-2</v>
          </cell>
          <cell r="E92">
            <v>0.10948123522222193</v>
          </cell>
          <cell r="F92">
            <v>8.9859264128267571E-2</v>
          </cell>
          <cell r="G92">
            <v>4.9443687285051038E-2</v>
          </cell>
        </row>
        <row r="93">
          <cell r="A93">
            <v>44287</v>
          </cell>
          <cell r="B93">
            <v>0.35320105068277913</v>
          </cell>
          <cell r="C93">
            <v>0.13563844021133359</v>
          </cell>
          <cell r="D93">
            <v>8.0693759999761971E-2</v>
          </cell>
          <cell r="E93">
            <v>0.1069977974048287</v>
          </cell>
          <cell r="F93">
            <v>8.5611564894601241E-2</v>
          </cell>
          <cell r="G93">
            <v>4.7431633450107251E-2</v>
          </cell>
        </row>
        <row r="94">
          <cell r="A94">
            <v>44317</v>
          </cell>
          <cell r="B94">
            <v>0.33655612852809519</v>
          </cell>
          <cell r="C94">
            <v>0.12737597091837977</v>
          </cell>
          <cell r="D94">
            <v>7.635484160662126E-2</v>
          </cell>
          <cell r="E94">
            <v>0.10137678457535235</v>
          </cell>
          <cell r="F94">
            <v>8.1396120675253175E-2</v>
          </cell>
          <cell r="G94">
            <v>4.5879899448392616E-2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5"/>
  <sheetViews>
    <sheetView tabSelected="1" topLeftCell="A25" zoomScaleNormal="100" workbookViewId="0">
      <selection activeCell="A46" sqref="A46"/>
    </sheetView>
  </sheetViews>
  <sheetFormatPr baseColWidth="10" defaultRowHeight="15" x14ac:dyDescent="0.25"/>
  <cols>
    <col min="1" max="1" width="32.5703125" style="39" customWidth="1"/>
    <col min="2" max="2" width="17.7109375" style="39" customWidth="1"/>
    <col min="3" max="3" width="10.7109375" style="39" customWidth="1"/>
    <col min="4" max="4" width="16" style="39" customWidth="1"/>
    <col min="5" max="5" width="10.7109375" style="39" customWidth="1"/>
    <col min="6" max="16384" width="11.42578125" style="39"/>
  </cols>
  <sheetData>
    <row r="1" spans="1:5" ht="42" customHeight="1" x14ac:dyDescent="0.3">
      <c r="A1" s="200" t="s">
        <v>96</v>
      </c>
      <c r="B1" s="44"/>
      <c r="C1" s="44"/>
      <c r="D1" s="44"/>
      <c r="E1" s="44"/>
    </row>
    <row r="2" spans="1:5" ht="21" x14ac:dyDescent="0.35">
      <c r="A2" s="200"/>
      <c r="B2" s="115">
        <v>44317</v>
      </c>
      <c r="D2" s="45"/>
      <c r="E2" s="44"/>
    </row>
    <row r="3" spans="1:5" ht="18.75" x14ac:dyDescent="0.3">
      <c r="A3" s="46"/>
      <c r="B3" s="47"/>
      <c r="D3" s="45"/>
      <c r="E3" s="44"/>
    </row>
    <row r="4" spans="1:5" ht="18.75" x14ac:dyDescent="0.3">
      <c r="A4" s="62" t="s">
        <v>13</v>
      </c>
      <c r="B4" s="47"/>
      <c r="D4" s="45"/>
      <c r="E4" s="44"/>
    </row>
    <row r="5" spans="1:5" ht="36" customHeight="1" x14ac:dyDescent="0.25">
      <c r="A5" s="203" t="s">
        <v>104</v>
      </c>
      <c r="B5" s="203"/>
      <c r="C5" s="203"/>
      <c r="D5" s="203"/>
      <c r="E5" s="203"/>
    </row>
    <row r="6" spans="1:5" ht="15.75" x14ac:dyDescent="0.25">
      <c r="A6" s="43"/>
      <c r="B6" s="41"/>
      <c r="C6" s="41"/>
      <c r="D6" s="41"/>
      <c r="E6" s="41"/>
    </row>
    <row r="7" spans="1:5" ht="18.75" x14ac:dyDescent="0.3">
      <c r="A7" s="74" t="s">
        <v>14</v>
      </c>
      <c r="B7" s="47"/>
      <c r="D7" s="45"/>
      <c r="E7" s="44"/>
    </row>
    <row r="8" spans="1:5" ht="15.75" x14ac:dyDescent="0.25">
      <c r="A8" s="43"/>
      <c r="B8" s="41"/>
      <c r="C8" s="41"/>
      <c r="D8" s="41"/>
      <c r="E8" s="41"/>
    </row>
    <row r="9" spans="1:5" ht="15.75" x14ac:dyDescent="0.25">
      <c r="A9" s="49"/>
      <c r="B9" s="50"/>
      <c r="C9" s="50"/>
      <c r="D9" s="50" t="s">
        <v>0</v>
      </c>
      <c r="E9" s="51"/>
    </row>
    <row r="10" spans="1:5" ht="15.75" x14ac:dyDescent="0.25">
      <c r="A10" s="56"/>
      <c r="B10" s="48" t="s">
        <v>20</v>
      </c>
      <c r="C10" s="48"/>
      <c r="D10" s="48" t="s">
        <v>12</v>
      </c>
      <c r="E10" s="57" t="s">
        <v>1</v>
      </c>
    </row>
    <row r="11" spans="1:5" s="61" customFormat="1" ht="15.75" x14ac:dyDescent="0.25">
      <c r="A11" s="58"/>
      <c r="B11" s="59"/>
      <c r="C11" s="59"/>
      <c r="D11" s="59"/>
      <c r="E11" s="60"/>
    </row>
    <row r="12" spans="1:5" s="61" customFormat="1" ht="15.75" x14ac:dyDescent="0.25">
      <c r="A12" s="64" t="s">
        <v>15</v>
      </c>
      <c r="B12" s="66">
        <v>127197</v>
      </c>
      <c r="C12" s="67"/>
      <c r="D12" s="66">
        <v>-45449</v>
      </c>
      <c r="E12" s="106">
        <v>-0.26324965536415601</v>
      </c>
    </row>
    <row r="13" spans="1:5" s="61" customFormat="1" ht="15.75" x14ac:dyDescent="0.25">
      <c r="A13" s="63" t="s">
        <v>16</v>
      </c>
      <c r="B13" s="69">
        <v>55530</v>
      </c>
      <c r="C13" s="70"/>
      <c r="D13" s="69">
        <v>-20132</v>
      </c>
      <c r="E13" s="107">
        <v>-0.26607808411091399</v>
      </c>
    </row>
    <row r="14" spans="1:5" s="61" customFormat="1" ht="15.75" x14ac:dyDescent="0.25">
      <c r="A14" s="63" t="s">
        <v>17</v>
      </c>
      <c r="B14" s="69">
        <v>71667</v>
      </c>
      <c r="C14" s="70"/>
      <c r="D14" s="69">
        <v>-25317</v>
      </c>
      <c r="E14" s="107">
        <v>-0.26104305864884902</v>
      </c>
    </row>
    <row r="15" spans="1:5" s="61" customFormat="1" ht="15.75" x14ac:dyDescent="0.25">
      <c r="A15" s="64" t="s">
        <v>18</v>
      </c>
      <c r="B15" s="66">
        <v>869354</v>
      </c>
      <c r="C15" s="67"/>
      <c r="D15" s="66">
        <v>41268</v>
      </c>
      <c r="E15" s="106">
        <v>4.9835403569194497E-2</v>
      </c>
    </row>
    <row r="16" spans="1:5" s="61" customFormat="1" ht="15.75" x14ac:dyDescent="0.25">
      <c r="A16" s="63" t="s">
        <v>16</v>
      </c>
      <c r="B16" s="69">
        <v>419326</v>
      </c>
      <c r="C16" s="70"/>
      <c r="D16" s="69">
        <v>17068</v>
      </c>
      <c r="E16" s="107">
        <v>4.2430479940734601E-2</v>
      </c>
    </row>
    <row r="17" spans="1:8" s="61" customFormat="1" ht="15.75" x14ac:dyDescent="0.25">
      <c r="A17" s="63" t="s">
        <v>17</v>
      </c>
      <c r="B17" s="69">
        <v>450028</v>
      </c>
      <c r="C17" s="70"/>
      <c r="D17" s="69">
        <v>24200</v>
      </c>
      <c r="E17" s="107">
        <v>5.6830457367763501E-2</v>
      </c>
    </row>
    <row r="18" spans="1:8" s="61" customFormat="1" ht="15.75" x14ac:dyDescent="0.25">
      <c r="A18" s="64" t="s">
        <v>19</v>
      </c>
      <c r="B18" s="68">
        <v>0.127637220774451</v>
      </c>
      <c r="C18" s="67"/>
      <c r="D18" s="68">
        <v>-4.4882494793753003E-2</v>
      </c>
      <c r="E18" s="179" t="s">
        <v>45</v>
      </c>
    </row>
    <row r="19" spans="1:8" s="61" customFormat="1" ht="15.75" x14ac:dyDescent="0.25">
      <c r="A19" s="63" t="s">
        <v>16</v>
      </c>
      <c r="B19" s="71">
        <v>0.11694071465876001</v>
      </c>
      <c r="C19" s="70"/>
      <c r="D19" s="71">
        <v>-4.13744845377585E-2</v>
      </c>
      <c r="E19" s="180" t="s">
        <v>45</v>
      </c>
    </row>
    <row r="20" spans="1:8" s="61" customFormat="1" ht="15.75" x14ac:dyDescent="0.25">
      <c r="A20" s="63" t="s">
        <v>17</v>
      </c>
      <c r="B20" s="71">
        <v>0.13737336949750301</v>
      </c>
      <c r="C20" s="70"/>
      <c r="D20" s="71">
        <v>-4.81311713317049E-2</v>
      </c>
      <c r="E20" s="180" t="s">
        <v>45</v>
      </c>
    </row>
    <row r="21" spans="1:8" s="61" customFormat="1" ht="15.75" x14ac:dyDescent="0.25">
      <c r="A21" s="73"/>
      <c r="B21" s="71"/>
      <c r="C21" s="70"/>
      <c r="D21" s="71"/>
      <c r="E21" s="70"/>
    </row>
    <row r="22" spans="1:8" s="61" customFormat="1" ht="15.75" x14ac:dyDescent="0.25">
      <c r="A22" s="73"/>
      <c r="B22" s="71"/>
      <c r="C22" s="70"/>
      <c r="D22" s="71"/>
      <c r="E22" s="70"/>
    </row>
    <row r="23" spans="1:8" ht="18.75" x14ac:dyDescent="0.3">
      <c r="A23" s="74"/>
      <c r="B23" s="47"/>
      <c r="D23" s="45"/>
      <c r="E23" s="44"/>
    </row>
    <row r="24" spans="1:8" s="61" customFormat="1" ht="15.75" x14ac:dyDescent="0.25">
      <c r="A24" s="108"/>
      <c r="B24" s="59"/>
      <c r="C24" s="59"/>
      <c r="D24" s="59"/>
      <c r="E24" s="59"/>
    </row>
    <row r="25" spans="1:8" s="61" customFormat="1" ht="15.75" x14ac:dyDescent="0.25">
      <c r="A25" s="108"/>
      <c r="B25" s="205" t="s">
        <v>21</v>
      </c>
      <c r="C25" s="205"/>
      <c r="D25" s="205" t="s">
        <v>22</v>
      </c>
      <c r="E25" s="205"/>
    </row>
    <row r="26" spans="1:8" s="61" customFormat="1" ht="15.75" x14ac:dyDescent="0.25">
      <c r="A26" s="59"/>
      <c r="B26" s="59"/>
      <c r="C26" s="59"/>
      <c r="D26" s="59"/>
      <c r="E26" s="59"/>
    </row>
    <row r="27" spans="1:8" ht="15.75" x14ac:dyDescent="0.25">
      <c r="A27" s="54"/>
      <c r="B27" s="55" t="s">
        <v>5</v>
      </c>
      <c r="C27" s="53" t="s">
        <v>23</v>
      </c>
      <c r="D27" s="52" t="s">
        <v>5</v>
      </c>
      <c r="E27" s="53" t="s">
        <v>23</v>
      </c>
    </row>
    <row r="28" spans="1:8" ht="15.75" x14ac:dyDescent="0.25">
      <c r="A28" s="182"/>
      <c r="B28" s="183"/>
      <c r="C28" s="184"/>
      <c r="D28" s="185"/>
      <c r="E28" s="186"/>
    </row>
    <row r="29" spans="1:8" x14ac:dyDescent="0.25">
      <c r="A29" s="187" t="s">
        <v>24</v>
      </c>
      <c r="B29" s="188">
        <v>127197</v>
      </c>
      <c r="C29" s="189">
        <v>1</v>
      </c>
      <c r="D29" s="188">
        <v>13962</v>
      </c>
      <c r="E29" s="190">
        <v>1</v>
      </c>
    </row>
    <row r="30" spans="1:8" x14ac:dyDescent="0.25">
      <c r="A30" s="191" t="s">
        <v>25</v>
      </c>
      <c r="B30" s="192">
        <v>59578</v>
      </c>
      <c r="C30" s="193">
        <v>0.46839155011517569</v>
      </c>
      <c r="D30" s="192">
        <v>5101</v>
      </c>
      <c r="E30" s="194">
        <v>0.36534880389628993</v>
      </c>
    </row>
    <row r="31" spans="1:8" s="42" customFormat="1" x14ac:dyDescent="0.2">
      <c r="A31" s="195" t="s">
        <v>26</v>
      </c>
      <c r="B31" s="192">
        <v>27555</v>
      </c>
      <c r="C31" s="193">
        <v>0.21663246774688083</v>
      </c>
      <c r="D31" s="192">
        <v>4858</v>
      </c>
      <c r="E31" s="194">
        <v>0.34794442057011887</v>
      </c>
    </row>
    <row r="32" spans="1:8" x14ac:dyDescent="0.25">
      <c r="A32" s="191" t="s">
        <v>27</v>
      </c>
      <c r="B32" s="192">
        <v>709</v>
      </c>
      <c r="C32" s="193">
        <v>5.5740308340605513E-3</v>
      </c>
      <c r="D32" s="192">
        <v>57</v>
      </c>
      <c r="E32" s="194">
        <v>4.0825096691018475E-3</v>
      </c>
      <c r="H32" s="199"/>
    </row>
    <row r="33" spans="1:5" x14ac:dyDescent="0.25">
      <c r="A33" s="191" t="s">
        <v>28</v>
      </c>
      <c r="B33" s="192">
        <v>2223</v>
      </c>
      <c r="C33" s="193">
        <v>1.7476827283662351E-2</v>
      </c>
      <c r="D33" s="192">
        <v>113</v>
      </c>
      <c r="E33" s="194">
        <v>8.0933963615527869E-3</v>
      </c>
    </row>
    <row r="34" spans="1:5" x14ac:dyDescent="0.25">
      <c r="A34" s="191" t="s">
        <v>29</v>
      </c>
      <c r="B34" s="192">
        <v>2733</v>
      </c>
      <c r="C34" s="193">
        <v>2.1486355810278544E-2</v>
      </c>
      <c r="D34" s="192">
        <v>953</v>
      </c>
      <c r="E34" s="194">
        <v>6.8256696748316859E-2</v>
      </c>
    </row>
    <row r="35" spans="1:5" x14ac:dyDescent="0.25">
      <c r="A35" s="191" t="s">
        <v>30</v>
      </c>
      <c r="B35" s="192">
        <v>11209</v>
      </c>
      <c r="C35" s="193">
        <v>8.8123147558511597E-2</v>
      </c>
      <c r="D35" s="192">
        <v>51</v>
      </c>
      <c r="E35" s="194">
        <v>3.65277180919639E-3</v>
      </c>
    </row>
    <row r="36" spans="1:5" x14ac:dyDescent="0.25">
      <c r="A36" s="191" t="s">
        <v>31</v>
      </c>
      <c r="B36" s="192">
        <v>2459</v>
      </c>
      <c r="C36" s="193">
        <v>1.9332216954802393E-2</v>
      </c>
      <c r="D36" s="192">
        <v>807</v>
      </c>
      <c r="E36" s="194">
        <v>5.7799742157284055E-2</v>
      </c>
    </row>
    <row r="37" spans="1:5" x14ac:dyDescent="0.25">
      <c r="A37" s="191" t="s">
        <v>32</v>
      </c>
      <c r="B37" s="192">
        <v>2081</v>
      </c>
      <c r="C37" s="193">
        <v>1.6360448752722155E-2</v>
      </c>
      <c r="D37" s="192">
        <v>350</v>
      </c>
      <c r="E37" s="194">
        <v>2.5068041827818365E-2</v>
      </c>
    </row>
    <row r="38" spans="1:5" x14ac:dyDescent="0.25">
      <c r="A38" s="191" t="s">
        <v>33</v>
      </c>
      <c r="B38" s="192">
        <v>3813</v>
      </c>
      <c r="C38" s="193">
        <v>2.9977122101936367E-2</v>
      </c>
      <c r="D38" s="192">
        <v>496</v>
      </c>
      <c r="E38" s="194">
        <v>3.5524996418851165E-2</v>
      </c>
    </row>
    <row r="39" spans="1:5" x14ac:dyDescent="0.25">
      <c r="A39" s="191" t="s">
        <v>34</v>
      </c>
      <c r="B39" s="192">
        <v>431</v>
      </c>
      <c r="C39" s="193">
        <v>3.3884446960227048E-3</v>
      </c>
      <c r="D39" s="192">
        <v>31</v>
      </c>
      <c r="E39" s="194">
        <v>2.2203122761781978E-3</v>
      </c>
    </row>
    <row r="40" spans="1:5" x14ac:dyDescent="0.25">
      <c r="A40" s="191" t="s">
        <v>35</v>
      </c>
      <c r="B40" s="192">
        <v>1278</v>
      </c>
      <c r="C40" s="193">
        <v>1.0047406778461757E-2</v>
      </c>
      <c r="D40" s="192">
        <v>504</v>
      </c>
      <c r="E40" s="194">
        <v>3.6097980232058444E-2</v>
      </c>
    </row>
    <row r="41" spans="1:5" ht="26.25" x14ac:dyDescent="0.25">
      <c r="A41" s="196" t="s">
        <v>106</v>
      </c>
      <c r="B41" s="192">
        <v>12764</v>
      </c>
      <c r="C41" s="197">
        <v>0.10034827865437078</v>
      </c>
      <c r="D41" s="192">
        <v>640</v>
      </c>
      <c r="E41" s="198">
        <v>4.5838705056582149E-2</v>
      </c>
    </row>
    <row r="43" spans="1:5" ht="61.5" customHeight="1" x14ac:dyDescent="0.25">
      <c r="A43" s="204" t="s">
        <v>109</v>
      </c>
      <c r="B43" s="204"/>
      <c r="C43" s="204"/>
      <c r="D43" s="204"/>
      <c r="E43" s="204"/>
    </row>
    <row r="46" spans="1:5" ht="18.75" x14ac:dyDescent="0.3">
      <c r="A46" s="74" t="s">
        <v>60</v>
      </c>
      <c r="B46" s="47"/>
      <c r="D46" s="45"/>
      <c r="E46" s="44"/>
    </row>
    <row r="68" spans="1:5" ht="60" customHeight="1" x14ac:dyDescent="0.25">
      <c r="A68" s="204" t="s">
        <v>110</v>
      </c>
      <c r="B68" s="204"/>
      <c r="C68" s="204"/>
      <c r="D68" s="204"/>
      <c r="E68" s="204"/>
    </row>
    <row r="71" spans="1:5" ht="18.75" x14ac:dyDescent="0.3">
      <c r="A71" s="74" t="s">
        <v>92</v>
      </c>
      <c r="B71" s="47"/>
      <c r="D71" s="45"/>
      <c r="E71" s="44"/>
    </row>
    <row r="97" spans="1:5" ht="18.75" x14ac:dyDescent="0.3">
      <c r="A97" s="74" t="s">
        <v>93</v>
      </c>
      <c r="B97" s="47"/>
      <c r="D97" s="45"/>
      <c r="E97" s="44"/>
    </row>
    <row r="120" spans="1:5" ht="77.25" customHeight="1" x14ac:dyDescent="0.25">
      <c r="A120" s="201" t="s">
        <v>101</v>
      </c>
      <c r="B120" s="201"/>
      <c r="C120" s="201"/>
      <c r="D120" s="201"/>
      <c r="E120" s="201"/>
    </row>
    <row r="122" spans="1:5" x14ac:dyDescent="0.25">
      <c r="A122" s="110" t="s">
        <v>94</v>
      </c>
    </row>
    <row r="123" spans="1:5" ht="21.75" customHeight="1" x14ac:dyDescent="0.25">
      <c r="A123" s="109" t="s">
        <v>95</v>
      </c>
    </row>
    <row r="124" spans="1:5" ht="30.75" customHeight="1" x14ac:dyDescent="0.25">
      <c r="A124" s="201" t="s">
        <v>102</v>
      </c>
      <c r="B124" s="201"/>
      <c r="C124" s="201"/>
      <c r="D124" s="201"/>
      <c r="E124" s="201"/>
    </row>
    <row r="125" spans="1:5" ht="31.5" customHeight="1" x14ac:dyDescent="0.25">
      <c r="A125" s="202" t="s">
        <v>103</v>
      </c>
      <c r="B125" s="202"/>
      <c r="C125" s="202"/>
      <c r="D125" s="202"/>
      <c r="E125" s="202"/>
    </row>
  </sheetData>
  <mergeCells count="9">
    <mergeCell ref="A1:A2"/>
    <mergeCell ref="A124:E124"/>
    <mergeCell ref="A125:E125"/>
    <mergeCell ref="A5:E5"/>
    <mergeCell ref="A43:E43"/>
    <mergeCell ref="A68:E68"/>
    <mergeCell ref="B25:C25"/>
    <mergeCell ref="D25:E25"/>
    <mergeCell ref="A120:E12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Footer>&amp;L&amp;8&amp;K00-049&amp;Z&amp;F</oddFooter>
  </headerFooter>
  <rowBreaks count="2" manualBreakCount="2">
    <brk id="45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64"/>
  <sheetViews>
    <sheetView workbookViewId="0">
      <selection activeCell="B12" sqref="B12:D24 A12:A24 B11:D11"/>
    </sheetView>
  </sheetViews>
  <sheetFormatPr baseColWidth="10" defaultRowHeight="15" x14ac:dyDescent="0.25"/>
  <sheetData>
    <row r="1" spans="1:9" ht="15.75" x14ac:dyDescent="0.25">
      <c r="A1" s="65" t="s">
        <v>36</v>
      </c>
    </row>
    <row r="3" spans="1:9" x14ac:dyDescent="0.25">
      <c r="A3" s="23"/>
      <c r="B3" s="38" t="s">
        <v>108</v>
      </c>
      <c r="C3" s="40"/>
      <c r="D3" s="40"/>
      <c r="E3" s="40"/>
      <c r="F3" s="40"/>
      <c r="G3" s="40"/>
      <c r="H3" s="40"/>
      <c r="I3" s="40"/>
    </row>
    <row r="4" spans="1:9" x14ac:dyDescent="0.25">
      <c r="B4" s="2" t="s">
        <v>37</v>
      </c>
      <c r="C4" s="5" t="s">
        <v>38</v>
      </c>
      <c r="D4" s="14" t="s">
        <v>39</v>
      </c>
      <c r="E4" s="13" t="s">
        <v>40</v>
      </c>
      <c r="F4" s="5" t="s">
        <v>41</v>
      </c>
      <c r="G4" s="14" t="s">
        <v>42</v>
      </c>
      <c r="H4" s="13" t="s">
        <v>43</v>
      </c>
      <c r="I4" s="4" t="s">
        <v>44</v>
      </c>
    </row>
    <row r="5" spans="1:9" x14ac:dyDescent="0.25">
      <c r="A5" s="12" t="s">
        <v>6</v>
      </c>
      <c r="B5" s="10">
        <v>869354</v>
      </c>
      <c r="C5" s="7">
        <v>41268</v>
      </c>
      <c r="D5" s="6">
        <v>4.9835403569194497E-2</v>
      </c>
      <c r="E5" s="20">
        <v>127197</v>
      </c>
      <c r="F5" s="7">
        <v>-45449</v>
      </c>
      <c r="G5" s="6">
        <v>-0.26324965536415601</v>
      </c>
      <c r="H5" s="18">
        <v>0.127637220774451</v>
      </c>
      <c r="I5" s="17">
        <v>-4.4882494793753003E-2</v>
      </c>
    </row>
    <row r="6" spans="1:9" x14ac:dyDescent="0.25">
      <c r="A6" s="1" t="s">
        <v>4</v>
      </c>
      <c r="B6" s="9">
        <v>419326</v>
      </c>
      <c r="C6" s="8">
        <v>17068</v>
      </c>
      <c r="D6" s="21">
        <v>4.2430479940734601E-2</v>
      </c>
      <c r="E6" s="8">
        <v>55530</v>
      </c>
      <c r="F6" s="8">
        <v>-20132</v>
      </c>
      <c r="G6" s="21">
        <v>-0.26607808411091399</v>
      </c>
      <c r="H6" s="19">
        <v>0.11694071465876001</v>
      </c>
      <c r="I6" s="15">
        <v>-4.13744845377585E-2</v>
      </c>
    </row>
    <row r="7" spans="1:9" x14ac:dyDescent="0.25">
      <c r="A7" s="1" t="s">
        <v>3</v>
      </c>
      <c r="B7" s="9">
        <v>450028</v>
      </c>
      <c r="C7" s="8">
        <v>24200</v>
      </c>
      <c r="D7" s="21">
        <v>5.6830457367763501E-2</v>
      </c>
      <c r="E7" s="8">
        <v>71667</v>
      </c>
      <c r="F7" s="8">
        <v>-25317</v>
      </c>
      <c r="G7" s="21">
        <v>-0.26104305864884902</v>
      </c>
      <c r="H7" s="19">
        <v>0.13737336949750301</v>
      </c>
      <c r="I7" s="15">
        <v>-4.81311713317049E-2</v>
      </c>
    </row>
    <row r="9" spans="1:9" ht="15.75" x14ac:dyDescent="0.25">
      <c r="A9" s="65" t="s">
        <v>46</v>
      </c>
    </row>
    <row r="10" spans="1:9" ht="15.75" x14ac:dyDescent="0.25">
      <c r="E10" s="72" t="s">
        <v>57</v>
      </c>
    </row>
    <row r="11" spans="1:9" ht="15.75" x14ac:dyDescent="0.25">
      <c r="A11" s="11" t="s">
        <v>5</v>
      </c>
      <c r="B11" s="36" t="s">
        <v>97</v>
      </c>
      <c r="C11" s="22" t="s">
        <v>98</v>
      </c>
      <c r="D11" s="16" t="s">
        <v>99</v>
      </c>
      <c r="E11" s="72"/>
    </row>
    <row r="12" spans="1:9" x14ac:dyDescent="0.25">
      <c r="A12" s="37" t="s">
        <v>7</v>
      </c>
      <c r="B12" s="35">
        <v>59578</v>
      </c>
      <c r="C12" s="30">
        <v>-22238</v>
      </c>
      <c r="D12" s="117">
        <v>-0.271805025911802</v>
      </c>
      <c r="E12" s="111">
        <f>B12/$B$24</f>
        <v>0.46839155011517569</v>
      </c>
    </row>
    <row r="13" spans="1:9" x14ac:dyDescent="0.25">
      <c r="A13" s="3" t="s">
        <v>8</v>
      </c>
      <c r="B13" s="34">
        <v>27555</v>
      </c>
      <c r="C13" s="29">
        <v>-8318</v>
      </c>
      <c r="D13" s="118">
        <v>-0.23187355392635101</v>
      </c>
      <c r="E13" s="112">
        <f t="shared" ref="E13:E24" si="0">B13/$B$24</f>
        <v>0.21663246774688083</v>
      </c>
    </row>
    <row r="14" spans="1:9" x14ac:dyDescent="0.25">
      <c r="A14" s="3" t="s">
        <v>47</v>
      </c>
      <c r="B14" s="34">
        <v>709</v>
      </c>
      <c r="C14" s="29">
        <v>-206</v>
      </c>
      <c r="D14" s="118">
        <v>-0.225136612021858</v>
      </c>
      <c r="E14" s="112">
        <f t="shared" si="0"/>
        <v>5.5740308340605513E-3</v>
      </c>
    </row>
    <row r="15" spans="1:9" x14ac:dyDescent="0.25">
      <c r="A15" s="3" t="s">
        <v>48</v>
      </c>
      <c r="B15" s="34">
        <v>2223</v>
      </c>
      <c r="C15" s="29">
        <v>-512</v>
      </c>
      <c r="D15" s="118">
        <v>-0.18720292504570399</v>
      </c>
      <c r="E15" s="112">
        <f t="shared" si="0"/>
        <v>1.7476827283662351E-2</v>
      </c>
    </row>
    <row r="16" spans="1:9" x14ac:dyDescent="0.25">
      <c r="A16" s="3" t="s">
        <v>49</v>
      </c>
      <c r="B16" s="34">
        <v>2733</v>
      </c>
      <c r="C16" s="29">
        <v>-1137</v>
      </c>
      <c r="D16" s="118">
        <v>-0.29379844961240298</v>
      </c>
      <c r="E16" s="111">
        <f t="shared" si="0"/>
        <v>2.1486355810278544E-2</v>
      </c>
    </row>
    <row r="17" spans="1:5" x14ac:dyDescent="0.25">
      <c r="A17" s="3" t="s">
        <v>50</v>
      </c>
      <c r="B17" s="34">
        <v>11209</v>
      </c>
      <c r="C17" s="29">
        <v>-4464</v>
      </c>
      <c r="D17" s="118">
        <v>-0.28482102979646501</v>
      </c>
      <c r="E17" s="112">
        <f t="shared" si="0"/>
        <v>8.8123147558511597E-2</v>
      </c>
    </row>
    <row r="18" spans="1:5" x14ac:dyDescent="0.25">
      <c r="A18" s="3" t="s">
        <v>51</v>
      </c>
      <c r="B18" s="34">
        <v>2459</v>
      </c>
      <c r="C18" s="29">
        <v>-752</v>
      </c>
      <c r="D18" s="118">
        <v>-0.23419495484272801</v>
      </c>
      <c r="E18" s="112">
        <f t="shared" si="0"/>
        <v>1.9332216954802393E-2</v>
      </c>
    </row>
    <row r="19" spans="1:5" x14ac:dyDescent="0.25">
      <c r="A19" s="3" t="s">
        <v>52</v>
      </c>
      <c r="B19" s="34">
        <v>2081</v>
      </c>
      <c r="C19" s="29">
        <v>-696</v>
      </c>
      <c r="D19" s="118">
        <v>-0.25063017644940599</v>
      </c>
      <c r="E19" s="112">
        <f t="shared" si="0"/>
        <v>1.6360448752722155E-2</v>
      </c>
    </row>
    <row r="20" spans="1:5" x14ac:dyDescent="0.25">
      <c r="A20" s="22" t="s">
        <v>53</v>
      </c>
      <c r="B20" s="33">
        <v>3813</v>
      </c>
      <c r="C20" s="27">
        <v>-1715</v>
      </c>
      <c r="D20" s="119">
        <v>-0.31023878437047803</v>
      </c>
      <c r="E20" s="111">
        <f t="shared" si="0"/>
        <v>2.9977122101936367E-2</v>
      </c>
    </row>
    <row r="21" spans="1:5" x14ac:dyDescent="0.25">
      <c r="A21" s="24" t="s">
        <v>54</v>
      </c>
      <c r="B21" s="32">
        <v>431</v>
      </c>
      <c r="C21" s="26">
        <v>-113</v>
      </c>
      <c r="D21" s="120">
        <v>-0.20772058823529399</v>
      </c>
      <c r="E21" s="112">
        <f t="shared" si="0"/>
        <v>3.3884446960227048E-3</v>
      </c>
    </row>
    <row r="22" spans="1:5" x14ac:dyDescent="0.25">
      <c r="A22" s="3" t="s">
        <v>55</v>
      </c>
      <c r="B22" s="31">
        <v>1278</v>
      </c>
      <c r="C22" s="25">
        <v>-457</v>
      </c>
      <c r="D22" s="121">
        <v>-0.26340057636887598</v>
      </c>
      <c r="E22" s="112">
        <f t="shared" si="0"/>
        <v>1.0047406778461757E-2</v>
      </c>
    </row>
    <row r="23" spans="1:5" x14ac:dyDescent="0.25">
      <c r="A23" s="3" t="s">
        <v>56</v>
      </c>
      <c r="B23" s="28">
        <v>12764</v>
      </c>
      <c r="C23" s="116">
        <v>-4190</v>
      </c>
      <c r="D23" s="118">
        <v>-0.247139318155008</v>
      </c>
      <c r="E23" s="112">
        <f t="shared" si="0"/>
        <v>0.10034827865437078</v>
      </c>
    </row>
    <row r="24" spans="1:5" x14ac:dyDescent="0.25">
      <c r="A24" s="3" t="s">
        <v>11</v>
      </c>
      <c r="B24" s="28">
        <v>127197</v>
      </c>
      <c r="C24" s="116">
        <v>-45449</v>
      </c>
      <c r="D24" s="118">
        <v>-0.26324965536415601</v>
      </c>
      <c r="E24" s="111">
        <f t="shared" si="0"/>
        <v>1</v>
      </c>
    </row>
    <row r="26" spans="1:5" ht="15.75" x14ac:dyDescent="0.25">
      <c r="A26" s="65" t="s">
        <v>58</v>
      </c>
    </row>
    <row r="27" spans="1:5" ht="15.75" x14ac:dyDescent="0.25">
      <c r="E27" s="72" t="s">
        <v>57</v>
      </c>
    </row>
    <row r="28" spans="1:5" x14ac:dyDescent="0.25">
      <c r="A28" s="123" t="s">
        <v>5</v>
      </c>
      <c r="B28" s="127" t="s">
        <v>100</v>
      </c>
      <c r="C28" s="125" t="s">
        <v>98</v>
      </c>
      <c r="D28" s="124" t="s">
        <v>99</v>
      </c>
    </row>
    <row r="29" spans="1:5" x14ac:dyDescent="0.25">
      <c r="A29" s="126" t="s">
        <v>7</v>
      </c>
      <c r="B29" s="129">
        <v>5101</v>
      </c>
      <c r="C29" s="135">
        <v>2352</v>
      </c>
      <c r="D29" s="141">
        <v>0.85558384867224402</v>
      </c>
      <c r="E29" s="111">
        <f>B29/$B$41</f>
        <v>0.36534880389628993</v>
      </c>
    </row>
    <row r="30" spans="1:5" x14ac:dyDescent="0.25">
      <c r="A30" s="122" t="s">
        <v>8</v>
      </c>
      <c r="B30" s="130">
        <v>4858</v>
      </c>
      <c r="C30" s="136">
        <v>2299</v>
      </c>
      <c r="D30" s="142">
        <v>0.89839781164517396</v>
      </c>
      <c r="E30" s="112">
        <f t="shared" ref="E30:E41" si="1">B30/$B$41</f>
        <v>0.34794442057011887</v>
      </c>
    </row>
    <row r="31" spans="1:5" x14ac:dyDescent="0.25">
      <c r="A31" s="122" t="s">
        <v>47</v>
      </c>
      <c r="B31" s="130">
        <v>57</v>
      </c>
      <c r="C31" s="136">
        <v>41</v>
      </c>
      <c r="D31" s="142">
        <v>2.5625</v>
      </c>
      <c r="E31" s="112">
        <f t="shared" si="1"/>
        <v>4.0825096691018475E-3</v>
      </c>
    </row>
    <row r="32" spans="1:5" x14ac:dyDescent="0.25">
      <c r="A32" s="122" t="s">
        <v>48</v>
      </c>
      <c r="B32" s="130">
        <v>113</v>
      </c>
      <c r="C32" s="136">
        <v>74</v>
      </c>
      <c r="D32" s="142">
        <v>1.8974358974359</v>
      </c>
      <c r="E32" s="112">
        <f t="shared" si="1"/>
        <v>8.0933963615527869E-3</v>
      </c>
    </row>
    <row r="33" spans="1:5" x14ac:dyDescent="0.25">
      <c r="A33" s="122" t="s">
        <v>49</v>
      </c>
      <c r="B33" s="130">
        <v>953</v>
      </c>
      <c r="C33" s="136">
        <v>-64</v>
      </c>
      <c r="D33" s="142">
        <v>-6.2930186823992096E-2</v>
      </c>
      <c r="E33" s="111">
        <f t="shared" si="1"/>
        <v>6.8256696748316859E-2</v>
      </c>
    </row>
    <row r="34" spans="1:5" x14ac:dyDescent="0.25">
      <c r="A34" s="122" t="s">
        <v>50</v>
      </c>
      <c r="B34" s="130">
        <v>51</v>
      </c>
      <c r="C34" s="136">
        <v>32</v>
      </c>
      <c r="D34" s="142">
        <v>1.68421052631579</v>
      </c>
      <c r="E34" s="112">
        <f t="shared" si="1"/>
        <v>3.65277180919639E-3</v>
      </c>
    </row>
    <row r="35" spans="1:5" x14ac:dyDescent="0.25">
      <c r="A35" s="122" t="s">
        <v>51</v>
      </c>
      <c r="B35" s="130">
        <v>807</v>
      </c>
      <c r="C35" s="136">
        <v>427</v>
      </c>
      <c r="D35" s="142">
        <v>1.1236842105263201</v>
      </c>
      <c r="E35" s="112">
        <f t="shared" si="1"/>
        <v>5.7799742157284055E-2</v>
      </c>
    </row>
    <row r="36" spans="1:5" x14ac:dyDescent="0.25">
      <c r="A36" s="122" t="s">
        <v>52</v>
      </c>
      <c r="B36" s="130">
        <v>350</v>
      </c>
      <c r="C36" s="136">
        <v>160</v>
      </c>
      <c r="D36" s="142">
        <v>0.84210526315789502</v>
      </c>
      <c r="E36" s="112">
        <f t="shared" si="1"/>
        <v>2.5068041827818365E-2</v>
      </c>
    </row>
    <row r="37" spans="1:5" x14ac:dyDescent="0.25">
      <c r="A37" s="125" t="s">
        <v>53</v>
      </c>
      <c r="B37" s="131">
        <v>496</v>
      </c>
      <c r="C37" s="137">
        <v>228</v>
      </c>
      <c r="D37" s="143">
        <v>0.85074626865671599</v>
      </c>
      <c r="E37" s="111">
        <f t="shared" si="1"/>
        <v>3.5524996418851165E-2</v>
      </c>
    </row>
    <row r="38" spans="1:5" x14ac:dyDescent="0.25">
      <c r="A38" s="128" t="s">
        <v>54</v>
      </c>
      <c r="B38" s="132">
        <v>31</v>
      </c>
      <c r="C38" s="138">
        <v>20</v>
      </c>
      <c r="D38" s="144">
        <v>1.8181818181818199</v>
      </c>
      <c r="E38" s="112">
        <f t="shared" si="1"/>
        <v>2.2203122761781978E-3</v>
      </c>
    </row>
    <row r="39" spans="1:5" x14ac:dyDescent="0.25">
      <c r="A39" s="122" t="s">
        <v>59</v>
      </c>
      <c r="B39" s="133">
        <v>504</v>
      </c>
      <c r="C39" s="139">
        <v>281</v>
      </c>
      <c r="D39" s="145">
        <v>1.2600896860986499</v>
      </c>
      <c r="E39" s="112">
        <f t="shared" si="1"/>
        <v>3.6097980232058444E-2</v>
      </c>
    </row>
    <row r="40" spans="1:5" x14ac:dyDescent="0.25">
      <c r="A40" s="122" t="s">
        <v>56</v>
      </c>
      <c r="B40" s="134">
        <v>640</v>
      </c>
      <c r="C40" s="140">
        <v>330</v>
      </c>
      <c r="D40" s="142">
        <v>1.06451612903226</v>
      </c>
      <c r="E40" s="112">
        <f t="shared" si="1"/>
        <v>4.5838705056582149E-2</v>
      </c>
    </row>
    <row r="41" spans="1:5" x14ac:dyDescent="0.25">
      <c r="A41" s="122" t="s">
        <v>11</v>
      </c>
      <c r="B41" s="134">
        <v>13962</v>
      </c>
      <c r="C41" s="140">
        <v>6180</v>
      </c>
      <c r="D41" s="142">
        <v>0.79414032382420996</v>
      </c>
      <c r="E41" s="111">
        <f t="shared" si="1"/>
        <v>1</v>
      </c>
    </row>
    <row r="43" spans="1:5" ht="15.75" x14ac:dyDescent="0.25">
      <c r="A43" s="65" t="s">
        <v>61</v>
      </c>
      <c r="D43" t="s">
        <v>88</v>
      </c>
    </row>
    <row r="45" spans="1:5" x14ac:dyDescent="0.25">
      <c r="A45" s="146" t="s">
        <v>5</v>
      </c>
      <c r="C45" s="153" t="s">
        <v>4</v>
      </c>
      <c r="D45" s="154" t="s">
        <v>3</v>
      </c>
      <c r="E45" s="157" t="s">
        <v>6</v>
      </c>
    </row>
    <row r="46" spans="1:5" x14ac:dyDescent="0.25">
      <c r="A46" s="147" t="s">
        <v>2</v>
      </c>
      <c r="B46" s="151" t="s">
        <v>56</v>
      </c>
      <c r="C46" s="158">
        <v>5237</v>
      </c>
      <c r="D46" s="166">
        <v>4777</v>
      </c>
      <c r="E46" s="174">
        <v>10014</v>
      </c>
    </row>
    <row r="47" spans="1:5" x14ac:dyDescent="0.25">
      <c r="A47" s="40"/>
      <c r="B47" s="149" t="s">
        <v>62</v>
      </c>
      <c r="C47" s="159">
        <v>241</v>
      </c>
      <c r="D47" s="167">
        <v>190</v>
      </c>
      <c r="E47" s="175">
        <v>431</v>
      </c>
    </row>
    <row r="48" spans="1:5" x14ac:dyDescent="0.25">
      <c r="A48" s="40"/>
      <c r="B48" s="149" t="s">
        <v>59</v>
      </c>
      <c r="C48" s="159">
        <v>450</v>
      </c>
      <c r="D48" s="167">
        <v>502</v>
      </c>
      <c r="E48" s="175">
        <v>952</v>
      </c>
    </row>
    <row r="49" spans="1:5" x14ac:dyDescent="0.25">
      <c r="A49" s="40"/>
      <c r="B49" s="149" t="s">
        <v>63</v>
      </c>
      <c r="C49" s="159">
        <v>1450</v>
      </c>
      <c r="D49" s="167">
        <v>1300</v>
      </c>
      <c r="E49" s="175">
        <v>2750</v>
      </c>
    </row>
    <row r="50" spans="1:5" x14ac:dyDescent="0.25">
      <c r="A50" s="40"/>
      <c r="B50" s="154" t="s">
        <v>64</v>
      </c>
      <c r="C50" s="159">
        <v>176</v>
      </c>
      <c r="D50" s="167">
        <v>150</v>
      </c>
      <c r="E50" s="175">
        <v>326</v>
      </c>
    </row>
    <row r="51" spans="1:5" x14ac:dyDescent="0.25">
      <c r="A51" s="40"/>
      <c r="B51" s="156" t="s">
        <v>2</v>
      </c>
      <c r="C51" s="160">
        <v>7554</v>
      </c>
      <c r="D51" s="168">
        <v>6919</v>
      </c>
      <c r="E51" s="168">
        <v>14473</v>
      </c>
    </row>
    <row r="52" spans="1:5" x14ac:dyDescent="0.25">
      <c r="A52" s="147" t="s">
        <v>10</v>
      </c>
      <c r="B52" s="151" t="s">
        <v>65</v>
      </c>
      <c r="C52" s="161">
        <v>5338</v>
      </c>
      <c r="D52" s="169">
        <v>5871</v>
      </c>
      <c r="E52" s="175">
        <v>11209</v>
      </c>
    </row>
    <row r="53" spans="1:5" x14ac:dyDescent="0.25">
      <c r="A53" s="40"/>
      <c r="B53" s="149" t="s">
        <v>66</v>
      </c>
      <c r="C53" s="159">
        <v>426</v>
      </c>
      <c r="D53" s="167">
        <v>2033</v>
      </c>
      <c r="E53" s="175">
        <v>2459</v>
      </c>
    </row>
    <row r="54" spans="1:5" x14ac:dyDescent="0.25">
      <c r="A54" s="40"/>
      <c r="B54" s="149" t="s">
        <v>67</v>
      </c>
      <c r="C54" s="159">
        <v>1214</v>
      </c>
      <c r="D54" s="167">
        <v>867</v>
      </c>
      <c r="E54" s="175">
        <v>2081</v>
      </c>
    </row>
    <row r="55" spans="1:5" x14ac:dyDescent="0.25">
      <c r="A55" s="40"/>
      <c r="B55" s="154" t="s">
        <v>68</v>
      </c>
      <c r="C55" s="159">
        <v>2142</v>
      </c>
      <c r="D55" s="167">
        <v>1671</v>
      </c>
      <c r="E55" s="175">
        <v>3813</v>
      </c>
    </row>
    <row r="56" spans="1:5" x14ac:dyDescent="0.25">
      <c r="A56" s="40"/>
      <c r="B56" s="156" t="s">
        <v>10</v>
      </c>
      <c r="C56" s="160">
        <v>9120</v>
      </c>
      <c r="D56" s="168">
        <v>10442</v>
      </c>
      <c r="E56" s="168">
        <v>19562</v>
      </c>
    </row>
    <row r="57" spans="1:5" x14ac:dyDescent="0.25">
      <c r="A57" s="147" t="s">
        <v>9</v>
      </c>
      <c r="B57" s="151" t="s">
        <v>69</v>
      </c>
      <c r="C57" s="161">
        <v>1566</v>
      </c>
      <c r="D57" s="169">
        <v>1167</v>
      </c>
      <c r="E57" s="175">
        <v>2733</v>
      </c>
    </row>
    <row r="58" spans="1:5" x14ac:dyDescent="0.25">
      <c r="A58" s="40"/>
      <c r="B58" s="149" t="s">
        <v>70</v>
      </c>
      <c r="C58" s="159">
        <v>1357</v>
      </c>
      <c r="D58" s="167">
        <v>866</v>
      </c>
      <c r="E58" s="175">
        <v>2223</v>
      </c>
    </row>
    <row r="59" spans="1:5" x14ac:dyDescent="0.25">
      <c r="A59" s="40"/>
      <c r="B59" s="154" t="s">
        <v>71</v>
      </c>
      <c r="C59" s="159">
        <v>94</v>
      </c>
      <c r="D59" s="167">
        <v>615</v>
      </c>
      <c r="E59" s="175">
        <v>709</v>
      </c>
    </row>
    <row r="60" spans="1:5" x14ac:dyDescent="0.25">
      <c r="A60" s="40"/>
      <c r="B60" s="155" t="s">
        <v>9</v>
      </c>
      <c r="C60" s="162">
        <v>3017</v>
      </c>
      <c r="D60" s="170">
        <v>2648</v>
      </c>
      <c r="E60" s="170">
        <v>5665</v>
      </c>
    </row>
    <row r="61" spans="1:5" x14ac:dyDescent="0.25">
      <c r="A61" s="147" t="s">
        <v>8</v>
      </c>
      <c r="B61" s="155" t="s">
        <v>8</v>
      </c>
      <c r="C61" s="163">
        <v>9664</v>
      </c>
      <c r="D61" s="171">
        <v>17891</v>
      </c>
      <c r="E61" s="171">
        <v>27555</v>
      </c>
    </row>
    <row r="62" spans="1:5" x14ac:dyDescent="0.25">
      <c r="A62" s="148" t="s">
        <v>7</v>
      </c>
      <c r="B62" s="155" t="s">
        <v>7</v>
      </c>
      <c r="C62" s="163">
        <v>26059</v>
      </c>
      <c r="D62" s="171">
        <v>33519</v>
      </c>
      <c r="E62" s="171">
        <v>59578</v>
      </c>
    </row>
    <row r="63" spans="1:5" x14ac:dyDescent="0.25">
      <c r="A63" s="152" t="s">
        <v>72</v>
      </c>
      <c r="B63" s="155" t="s">
        <v>72</v>
      </c>
      <c r="C63" s="164">
        <v>116</v>
      </c>
      <c r="D63" s="172">
        <v>248</v>
      </c>
      <c r="E63" s="172">
        <v>364</v>
      </c>
    </row>
    <row r="64" spans="1:5" x14ac:dyDescent="0.25">
      <c r="A64" s="150" t="s">
        <v>11</v>
      </c>
      <c r="B64" s="40"/>
      <c r="C64" s="165">
        <v>55530</v>
      </c>
      <c r="D64" s="173">
        <v>71667</v>
      </c>
      <c r="E64" s="176">
        <v>127197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55"/>
  <sheetViews>
    <sheetView topLeftCell="A64" workbookViewId="0">
      <selection activeCell="C2" sqref="C2"/>
    </sheetView>
  </sheetViews>
  <sheetFormatPr baseColWidth="10" defaultRowHeight="15" x14ac:dyDescent="0.25"/>
  <cols>
    <col min="2" max="2" width="24.28515625" customWidth="1"/>
    <col min="3" max="3" width="19.42578125" customWidth="1"/>
    <col min="4" max="4" width="17.42578125" customWidth="1"/>
  </cols>
  <sheetData>
    <row r="1" spans="1:8" x14ac:dyDescent="0.25">
      <c r="A1" s="181" t="s">
        <v>105</v>
      </c>
    </row>
    <row r="3" spans="1:8" ht="15.75" x14ac:dyDescent="0.25">
      <c r="A3" s="75" t="s">
        <v>73</v>
      </c>
      <c r="D3" s="76"/>
      <c r="E3" s="177" t="str">
        <f>DWH!B3</f>
        <v>2021/May</v>
      </c>
    </row>
    <row r="5" spans="1:8" x14ac:dyDescent="0.25">
      <c r="A5" s="146" t="s">
        <v>5</v>
      </c>
      <c r="C5" s="153" t="s">
        <v>4</v>
      </c>
      <c r="D5" s="154" t="s">
        <v>3</v>
      </c>
      <c r="E5" s="157" t="s">
        <v>6</v>
      </c>
      <c r="G5" s="77"/>
      <c r="H5" s="78"/>
    </row>
    <row r="6" spans="1:8" x14ac:dyDescent="0.25">
      <c r="A6" s="147" t="s">
        <v>2</v>
      </c>
      <c r="B6" s="151" t="s">
        <v>56</v>
      </c>
      <c r="C6" s="158">
        <f>DWH!C46</f>
        <v>5237</v>
      </c>
      <c r="D6" s="158">
        <f>DWH!D46</f>
        <v>4777</v>
      </c>
      <c r="E6" s="158">
        <f>DWH!E46</f>
        <v>10014</v>
      </c>
      <c r="G6" s="79"/>
      <c r="H6" s="78"/>
    </row>
    <row r="7" spans="1:8" x14ac:dyDescent="0.25">
      <c r="A7" s="40"/>
      <c r="B7" s="149" t="s">
        <v>62</v>
      </c>
      <c r="C7" s="158">
        <f>DWH!C47</f>
        <v>241</v>
      </c>
      <c r="D7" s="158">
        <f>DWH!D47</f>
        <v>190</v>
      </c>
      <c r="E7" s="158">
        <f>DWH!E47</f>
        <v>431</v>
      </c>
      <c r="G7" s="79"/>
      <c r="H7" s="78"/>
    </row>
    <row r="8" spans="1:8" x14ac:dyDescent="0.25">
      <c r="A8" s="40"/>
      <c r="B8" s="149" t="s">
        <v>59</v>
      </c>
      <c r="C8" s="158">
        <f>DWH!C48</f>
        <v>450</v>
      </c>
      <c r="D8" s="158">
        <f>DWH!D48</f>
        <v>502</v>
      </c>
      <c r="E8" s="158">
        <f>DWH!E48</f>
        <v>952</v>
      </c>
      <c r="G8" s="79"/>
      <c r="H8" s="78"/>
    </row>
    <row r="9" spans="1:8" x14ac:dyDescent="0.25">
      <c r="A9" s="40"/>
      <c r="B9" s="149" t="s">
        <v>63</v>
      </c>
      <c r="C9" s="158">
        <f>DWH!C49</f>
        <v>1450</v>
      </c>
      <c r="D9" s="158">
        <f>DWH!D49</f>
        <v>1300</v>
      </c>
      <c r="E9" s="158">
        <f>DWH!E49</f>
        <v>2750</v>
      </c>
      <c r="G9" s="79"/>
      <c r="H9" s="78"/>
    </row>
    <row r="10" spans="1:8" x14ac:dyDescent="0.25">
      <c r="A10" s="40"/>
      <c r="B10" s="154" t="s">
        <v>64</v>
      </c>
      <c r="C10" s="158">
        <f>DWH!C50</f>
        <v>176</v>
      </c>
      <c r="D10" s="158">
        <f>DWH!D50</f>
        <v>150</v>
      </c>
      <c r="E10" s="158">
        <f>DWH!E50</f>
        <v>326</v>
      </c>
      <c r="G10" s="79"/>
      <c r="H10" s="78"/>
    </row>
    <row r="11" spans="1:8" x14ac:dyDescent="0.25">
      <c r="A11" s="40"/>
      <c r="B11" s="156" t="s">
        <v>2</v>
      </c>
      <c r="C11" s="158">
        <f>DWH!C51</f>
        <v>7554</v>
      </c>
      <c r="D11" s="158">
        <f>DWH!D51</f>
        <v>6919</v>
      </c>
      <c r="E11" s="158">
        <f>DWH!E51</f>
        <v>14473</v>
      </c>
      <c r="G11" s="79"/>
      <c r="H11" s="78"/>
    </row>
    <row r="12" spans="1:8" x14ac:dyDescent="0.25">
      <c r="A12" s="147" t="s">
        <v>10</v>
      </c>
      <c r="B12" s="151" t="s">
        <v>65</v>
      </c>
      <c r="C12" s="158">
        <f>DWH!C52</f>
        <v>5338</v>
      </c>
      <c r="D12" s="158">
        <f>DWH!D52</f>
        <v>5871</v>
      </c>
      <c r="E12" s="158">
        <f>DWH!E52</f>
        <v>11209</v>
      </c>
      <c r="G12" s="79"/>
      <c r="H12" s="78"/>
    </row>
    <row r="13" spans="1:8" x14ac:dyDescent="0.25">
      <c r="A13" s="40"/>
      <c r="B13" s="149" t="s">
        <v>66</v>
      </c>
      <c r="C13" s="158">
        <f>DWH!C53</f>
        <v>426</v>
      </c>
      <c r="D13" s="158">
        <f>DWH!D53</f>
        <v>2033</v>
      </c>
      <c r="E13" s="158">
        <f>DWH!E53</f>
        <v>2459</v>
      </c>
      <c r="G13" s="79"/>
      <c r="H13" s="78"/>
    </row>
    <row r="14" spans="1:8" x14ac:dyDescent="0.25">
      <c r="A14" s="40"/>
      <c r="B14" s="149" t="s">
        <v>67</v>
      </c>
      <c r="C14" s="158">
        <f>DWH!C54</f>
        <v>1214</v>
      </c>
      <c r="D14" s="158">
        <f>DWH!D54</f>
        <v>867</v>
      </c>
      <c r="E14" s="158">
        <f>DWH!E54</f>
        <v>2081</v>
      </c>
      <c r="G14" s="79"/>
      <c r="H14" s="78"/>
    </row>
    <row r="15" spans="1:8" x14ac:dyDescent="0.25">
      <c r="A15" s="40"/>
      <c r="B15" s="154" t="s">
        <v>68</v>
      </c>
      <c r="C15" s="158">
        <f>DWH!C55</f>
        <v>2142</v>
      </c>
      <c r="D15" s="158">
        <f>DWH!D55</f>
        <v>1671</v>
      </c>
      <c r="E15" s="158">
        <f>DWH!E55</f>
        <v>3813</v>
      </c>
      <c r="G15" s="79"/>
      <c r="H15" s="78"/>
    </row>
    <row r="16" spans="1:8" x14ac:dyDescent="0.25">
      <c r="A16" s="40"/>
      <c r="B16" s="156" t="s">
        <v>10</v>
      </c>
      <c r="C16" s="158">
        <f>DWH!C56</f>
        <v>9120</v>
      </c>
      <c r="D16" s="158">
        <f>DWH!D56</f>
        <v>10442</v>
      </c>
      <c r="E16" s="158">
        <f>DWH!E56</f>
        <v>19562</v>
      </c>
      <c r="G16" s="79"/>
      <c r="H16" s="78"/>
    </row>
    <row r="17" spans="1:8" x14ac:dyDescent="0.25">
      <c r="A17" s="147" t="s">
        <v>9</v>
      </c>
      <c r="B17" s="151" t="s">
        <v>69</v>
      </c>
      <c r="C17" s="158">
        <f>DWH!C57</f>
        <v>1566</v>
      </c>
      <c r="D17" s="158">
        <f>DWH!D57</f>
        <v>1167</v>
      </c>
      <c r="E17" s="158">
        <f>DWH!E57</f>
        <v>2733</v>
      </c>
      <c r="G17" s="79"/>
      <c r="H17" s="78"/>
    </row>
    <row r="18" spans="1:8" x14ac:dyDescent="0.25">
      <c r="A18" s="40"/>
      <c r="B18" s="149" t="s">
        <v>70</v>
      </c>
      <c r="C18" s="158">
        <f>DWH!C58</f>
        <v>1357</v>
      </c>
      <c r="D18" s="158">
        <f>DWH!D58</f>
        <v>866</v>
      </c>
      <c r="E18" s="158">
        <f>DWH!E58</f>
        <v>2223</v>
      </c>
      <c r="G18" s="79"/>
      <c r="H18" s="78"/>
    </row>
    <row r="19" spans="1:8" x14ac:dyDescent="0.25">
      <c r="A19" s="40"/>
      <c r="B19" s="154" t="s">
        <v>71</v>
      </c>
      <c r="C19" s="158">
        <f>DWH!C59</f>
        <v>94</v>
      </c>
      <c r="D19" s="158">
        <f>DWH!D59</f>
        <v>615</v>
      </c>
      <c r="E19" s="158">
        <f>DWH!E59</f>
        <v>709</v>
      </c>
      <c r="G19" s="79"/>
      <c r="H19" s="78"/>
    </row>
    <row r="20" spans="1:8" x14ac:dyDescent="0.25">
      <c r="A20" s="40"/>
      <c r="B20" s="155" t="s">
        <v>9</v>
      </c>
      <c r="C20" s="158">
        <f>DWH!C60</f>
        <v>3017</v>
      </c>
      <c r="D20" s="158">
        <f>DWH!D60</f>
        <v>2648</v>
      </c>
      <c r="E20" s="158">
        <f>DWH!E60</f>
        <v>5665</v>
      </c>
      <c r="G20" s="79"/>
      <c r="H20" s="78"/>
    </row>
    <row r="21" spans="1:8" x14ac:dyDescent="0.25">
      <c r="A21" s="147" t="s">
        <v>8</v>
      </c>
      <c r="B21" s="155" t="s">
        <v>8</v>
      </c>
      <c r="C21" s="158">
        <f>DWH!C61</f>
        <v>9664</v>
      </c>
      <c r="D21" s="158">
        <f>DWH!D61</f>
        <v>17891</v>
      </c>
      <c r="E21" s="158">
        <f>DWH!E61</f>
        <v>27555</v>
      </c>
      <c r="G21" s="79"/>
      <c r="H21" s="78"/>
    </row>
    <row r="22" spans="1:8" x14ac:dyDescent="0.25">
      <c r="A22" s="148" t="s">
        <v>7</v>
      </c>
      <c r="B22" s="155" t="s">
        <v>7</v>
      </c>
      <c r="C22" s="158">
        <f>DWH!C62</f>
        <v>26059</v>
      </c>
      <c r="D22" s="158">
        <f>DWH!D62</f>
        <v>33519</v>
      </c>
      <c r="E22" s="158">
        <f>DWH!E62</f>
        <v>59578</v>
      </c>
      <c r="G22" s="79"/>
      <c r="H22" s="78"/>
    </row>
    <row r="23" spans="1:8" x14ac:dyDescent="0.25">
      <c r="A23" s="152" t="s">
        <v>72</v>
      </c>
      <c r="B23" s="155" t="s">
        <v>72</v>
      </c>
      <c r="C23" s="158">
        <f>DWH!C63</f>
        <v>116</v>
      </c>
      <c r="D23" s="158">
        <f>DWH!D63</f>
        <v>248</v>
      </c>
      <c r="E23" s="158">
        <f>DWH!E63</f>
        <v>364</v>
      </c>
      <c r="G23" s="79"/>
      <c r="H23" s="78"/>
    </row>
    <row r="24" spans="1:8" x14ac:dyDescent="0.25">
      <c r="A24" s="150" t="s">
        <v>11</v>
      </c>
      <c r="B24" s="40"/>
      <c r="C24" s="158">
        <f>DWH!C64</f>
        <v>55530</v>
      </c>
      <c r="D24" s="158">
        <f>DWH!D64</f>
        <v>71667</v>
      </c>
      <c r="E24" s="158">
        <f>DWH!E64</f>
        <v>127197</v>
      </c>
      <c r="G24" s="79"/>
      <c r="H24" s="78"/>
    </row>
    <row r="25" spans="1:8" x14ac:dyDescent="0.25">
      <c r="G25" s="79"/>
      <c r="H25" s="78"/>
    </row>
    <row r="26" spans="1:8" x14ac:dyDescent="0.25">
      <c r="C26" t="s">
        <v>4</v>
      </c>
      <c r="D26" t="s">
        <v>3</v>
      </c>
      <c r="G26" s="79"/>
      <c r="H26" s="78"/>
    </row>
    <row r="27" spans="1:8" x14ac:dyDescent="0.25">
      <c r="C27" s="81" t="str">
        <f>CONCATENATE(C26,"    ",C35)</f>
        <v>Frauen    N = 55.530</v>
      </c>
      <c r="D27" s="81" t="str">
        <f>CONCATENATE(D26,"   ",D35)</f>
        <v>Männer   N = 71.667</v>
      </c>
      <c r="E27" s="82" t="s">
        <v>24</v>
      </c>
      <c r="G27" s="79"/>
      <c r="H27" s="78"/>
    </row>
    <row r="28" spans="1:8" x14ac:dyDescent="0.25">
      <c r="B28" t="s">
        <v>74</v>
      </c>
      <c r="C28" s="83">
        <f>C22/C$24</f>
        <v>0.46927786781919684</v>
      </c>
      <c r="D28" s="83">
        <f>D22/D$24</f>
        <v>0.46770480137301684</v>
      </c>
      <c r="E28" s="84">
        <f>E22/E$24</f>
        <v>0.46839155011517569</v>
      </c>
      <c r="G28" s="79"/>
      <c r="H28" s="78"/>
    </row>
    <row r="29" spans="1:8" x14ac:dyDescent="0.25">
      <c r="B29" t="s">
        <v>75</v>
      </c>
      <c r="C29" s="83">
        <f>C21/C$24</f>
        <v>0.1740320547451828</v>
      </c>
      <c r="D29" s="83">
        <f>D21/D$24</f>
        <v>0.24964069934558444</v>
      </c>
      <c r="E29" s="84">
        <f>E21/E$24</f>
        <v>0.21663246774688083</v>
      </c>
      <c r="G29" s="79"/>
      <c r="H29" s="78"/>
    </row>
    <row r="30" spans="1:8" x14ac:dyDescent="0.25">
      <c r="B30" t="s">
        <v>76</v>
      </c>
      <c r="C30" s="83">
        <f>C20/C$24</f>
        <v>5.4330992256437963E-2</v>
      </c>
      <c r="D30" s="83">
        <f>D20/D$24</f>
        <v>3.694866535504486E-2</v>
      </c>
      <c r="E30" s="84">
        <f>E20/E$24</f>
        <v>4.4537213928001446E-2</v>
      </c>
      <c r="G30" s="85"/>
      <c r="H30" s="86"/>
    </row>
    <row r="31" spans="1:8" x14ac:dyDescent="0.25">
      <c r="B31" t="s">
        <v>77</v>
      </c>
      <c r="C31" s="83">
        <f>C12/C$24</f>
        <v>9.6128218980731137E-2</v>
      </c>
      <c r="D31" s="83">
        <f>D12/D$24</f>
        <v>8.1920549206747878E-2</v>
      </c>
      <c r="E31" s="84">
        <f>E12/E$24</f>
        <v>8.8123147558511597E-2</v>
      </c>
    </row>
    <row r="32" spans="1:8" x14ac:dyDescent="0.25">
      <c r="B32" t="s">
        <v>78</v>
      </c>
      <c r="C32" s="83">
        <f>(C16-C12)/C$24</f>
        <v>6.81073293715109E-2</v>
      </c>
      <c r="D32" s="83">
        <f>(D16-D12)/D$24</f>
        <v>6.3781098692564223E-2</v>
      </c>
      <c r="E32" s="84">
        <f>(E16-E12)/E$24</f>
        <v>6.5669787809460908E-2</v>
      </c>
    </row>
    <row r="33" spans="2:11" x14ac:dyDescent="0.25">
      <c r="B33" t="s">
        <v>79</v>
      </c>
      <c r="C33" s="83">
        <f>C11/$C$24</f>
        <v>0.13603457590491627</v>
      </c>
      <c r="D33" s="83">
        <f>D11/D$24</f>
        <v>9.6543737005874389E-2</v>
      </c>
      <c r="E33" s="84">
        <f>E11/E$24</f>
        <v>0.11378413012885524</v>
      </c>
    </row>
    <row r="34" spans="2:11" x14ac:dyDescent="0.25">
      <c r="C34" s="87">
        <f>SUM(C28:C33)</f>
        <v>0.99791103907797596</v>
      </c>
      <c r="D34" s="87">
        <f>SUM(D28:D33)</f>
        <v>0.99653955097883251</v>
      </c>
      <c r="E34" s="87">
        <f>SUM(E28:E33)</f>
        <v>0.99713829728688574</v>
      </c>
    </row>
    <row r="35" spans="2:11" x14ac:dyDescent="0.25">
      <c r="C35" s="88" t="str">
        <f>CONCATENATE("N = ",TEXT(C24,"#.##0"))</f>
        <v>N = 55.530</v>
      </c>
      <c r="D35" s="88" t="str">
        <f>CONCATENATE("N = ",TEXT(D24,"#.##0"))</f>
        <v>N = 71.667</v>
      </c>
      <c r="E35" s="89" t="str">
        <f>CONCATENATE("N=",TEXT(E24,"#.##0"))</f>
        <v>N=127.197</v>
      </c>
    </row>
    <row r="37" spans="2:11" x14ac:dyDescent="0.25">
      <c r="B37" s="90" t="s">
        <v>80</v>
      </c>
    </row>
    <row r="39" spans="2:11" ht="15.75" thickBot="1" x14ac:dyDescent="0.3">
      <c r="B39" s="80"/>
      <c r="C39" t="s">
        <v>81</v>
      </c>
      <c r="J39" s="91"/>
      <c r="K39" s="91"/>
    </row>
    <row r="40" spans="2:11" x14ac:dyDescent="0.25">
      <c r="B40" s="92"/>
      <c r="C40" s="93" t="s">
        <v>5</v>
      </c>
      <c r="D40" s="93" t="s">
        <v>23</v>
      </c>
      <c r="J40" s="94"/>
      <c r="K40" s="95"/>
    </row>
    <row r="41" spans="2:11" x14ac:dyDescent="0.25">
      <c r="B41" s="96" t="s">
        <v>74</v>
      </c>
      <c r="C41" s="97">
        <f>E22</f>
        <v>59578</v>
      </c>
      <c r="D41" s="95">
        <f>C41/$C$55</f>
        <v>0.46839155011517569</v>
      </c>
      <c r="J41" s="94"/>
      <c r="K41" s="95"/>
    </row>
    <row r="42" spans="2:11" x14ac:dyDescent="0.25">
      <c r="B42" s="96" t="s">
        <v>75</v>
      </c>
      <c r="C42" s="97">
        <f>E21</f>
        <v>27555</v>
      </c>
      <c r="D42" s="95">
        <f t="shared" ref="D42:D54" si="0">C42/$C$55</f>
        <v>0.21663246774688083</v>
      </c>
      <c r="J42" s="94"/>
      <c r="K42" s="95"/>
    </row>
    <row r="43" spans="2:11" x14ac:dyDescent="0.25">
      <c r="B43" s="96" t="s">
        <v>82</v>
      </c>
      <c r="C43" s="97">
        <f>E19</f>
        <v>709</v>
      </c>
      <c r="D43" s="95">
        <f t="shared" si="0"/>
        <v>5.5740308340605513E-3</v>
      </c>
      <c r="J43" s="94"/>
      <c r="K43" s="95"/>
    </row>
    <row r="44" spans="2:11" x14ac:dyDescent="0.25">
      <c r="B44" s="96" t="s">
        <v>83</v>
      </c>
      <c r="C44" s="97">
        <f>E18</f>
        <v>2223</v>
      </c>
      <c r="D44" s="95">
        <f t="shared" si="0"/>
        <v>1.7476827283662351E-2</v>
      </c>
      <c r="J44" s="94"/>
      <c r="K44" s="95"/>
    </row>
    <row r="45" spans="2:11" x14ac:dyDescent="0.25">
      <c r="B45" s="96" t="s">
        <v>49</v>
      </c>
      <c r="C45" s="97">
        <f>E17</f>
        <v>2733</v>
      </c>
      <c r="D45" s="95">
        <f t="shared" si="0"/>
        <v>2.1486355810278544E-2</v>
      </c>
      <c r="J45" s="94"/>
      <c r="K45" s="95"/>
    </row>
    <row r="46" spans="2:11" x14ac:dyDescent="0.25">
      <c r="B46" s="96" t="s">
        <v>77</v>
      </c>
      <c r="C46" s="97">
        <f>E12</f>
        <v>11209</v>
      </c>
      <c r="D46" s="95">
        <f t="shared" si="0"/>
        <v>8.8123147558511597E-2</v>
      </c>
      <c r="J46" s="94"/>
      <c r="K46" s="95"/>
    </row>
    <row r="47" spans="2:11" x14ac:dyDescent="0.25">
      <c r="B47" s="96" t="s">
        <v>84</v>
      </c>
      <c r="C47" s="97">
        <f>E13</f>
        <v>2459</v>
      </c>
      <c r="D47" s="95">
        <f t="shared" si="0"/>
        <v>1.9332216954802393E-2</v>
      </c>
      <c r="J47" s="94"/>
      <c r="K47" s="95"/>
    </row>
    <row r="48" spans="2:11" x14ac:dyDescent="0.25">
      <c r="B48" s="96" t="s">
        <v>85</v>
      </c>
      <c r="C48" s="97">
        <f>E14</f>
        <v>2081</v>
      </c>
      <c r="D48" s="95">
        <f t="shared" si="0"/>
        <v>1.6360448752722155E-2</v>
      </c>
      <c r="J48" s="94"/>
      <c r="K48" s="95"/>
    </row>
    <row r="49" spans="2:11" x14ac:dyDescent="0.25">
      <c r="B49" s="96" t="s">
        <v>53</v>
      </c>
      <c r="C49" s="97">
        <f>E15</f>
        <v>3813</v>
      </c>
      <c r="D49" s="95">
        <f t="shared" si="0"/>
        <v>2.9977122101936367E-2</v>
      </c>
      <c r="J49" s="94"/>
      <c r="K49" s="95"/>
    </row>
    <row r="50" spans="2:11" x14ac:dyDescent="0.25">
      <c r="B50" s="96" t="s">
        <v>86</v>
      </c>
      <c r="C50" s="97">
        <f>E7</f>
        <v>431</v>
      </c>
      <c r="D50" s="95">
        <f t="shared" si="0"/>
        <v>3.3884446960227048E-3</v>
      </c>
      <c r="J50" s="94"/>
      <c r="K50" s="95"/>
    </row>
    <row r="51" spans="2:11" x14ac:dyDescent="0.25">
      <c r="B51" s="96" t="s">
        <v>59</v>
      </c>
      <c r="C51" s="97">
        <f>E8+E10</f>
        <v>1278</v>
      </c>
      <c r="D51" s="95">
        <f t="shared" si="0"/>
        <v>1.0047406778461757E-2</v>
      </c>
      <c r="J51" s="94"/>
      <c r="K51" s="95"/>
    </row>
    <row r="52" spans="2:11" x14ac:dyDescent="0.25">
      <c r="B52" s="96" t="s">
        <v>56</v>
      </c>
      <c r="C52" s="97">
        <f>E6+E9</f>
        <v>12764</v>
      </c>
      <c r="D52" s="95">
        <f t="shared" si="0"/>
        <v>0.10034827865437078</v>
      </c>
      <c r="J52" s="94"/>
      <c r="K52" s="95"/>
    </row>
    <row r="53" spans="2:11" x14ac:dyDescent="0.25">
      <c r="B53" s="96" t="s">
        <v>87</v>
      </c>
      <c r="C53" s="97">
        <f>E23</f>
        <v>364</v>
      </c>
      <c r="D53" s="95">
        <f t="shared" si="0"/>
        <v>2.8617027131143031E-3</v>
      </c>
      <c r="J53" s="94"/>
      <c r="K53" s="95"/>
    </row>
    <row r="54" spans="2:11" ht="15.75" thickBot="1" x14ac:dyDescent="0.3">
      <c r="B54" s="98" t="s">
        <v>24</v>
      </c>
      <c r="C54" s="99">
        <f>E24</f>
        <v>127197</v>
      </c>
      <c r="D54" s="95">
        <f t="shared" si="0"/>
        <v>1</v>
      </c>
      <c r="J54" s="100"/>
      <c r="K54" s="100"/>
    </row>
    <row r="55" spans="2:11" x14ac:dyDescent="0.25">
      <c r="C55" s="100">
        <f>SUM(C41:C53)</f>
        <v>127197</v>
      </c>
      <c r="D55" s="100">
        <f>SUM(D41:D53)</f>
        <v>1.0000000000000002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21"/>
  <sheetViews>
    <sheetView topLeftCell="A55" workbookViewId="0">
      <selection activeCell="F11" sqref="F11"/>
    </sheetView>
  </sheetViews>
  <sheetFormatPr baseColWidth="10" defaultRowHeight="15" x14ac:dyDescent="0.25"/>
  <cols>
    <col min="2" max="2" width="12.28515625" customWidth="1"/>
  </cols>
  <sheetData>
    <row r="1" spans="1:8" x14ac:dyDescent="0.25">
      <c r="A1" s="75" t="s">
        <v>91</v>
      </c>
    </row>
    <row r="2" spans="1:8" x14ac:dyDescent="0.25">
      <c r="A2" t="s">
        <v>107</v>
      </c>
      <c r="F2" s="101"/>
      <c r="G2" s="101"/>
      <c r="H2" s="101"/>
    </row>
    <row r="4" spans="1:8" x14ac:dyDescent="0.25">
      <c r="B4" s="113">
        <v>44317</v>
      </c>
      <c r="C4" s="113">
        <v>43952</v>
      </c>
    </row>
    <row r="5" spans="1:8" x14ac:dyDescent="0.25">
      <c r="A5" t="s">
        <v>7</v>
      </c>
      <c r="B5" s="178">
        <v>0.33655612852809519</v>
      </c>
      <c r="C5" s="178">
        <v>0.4265216033498031</v>
      </c>
      <c r="E5" s="102"/>
      <c r="H5" s="103"/>
    </row>
    <row r="6" spans="1:8" x14ac:dyDescent="0.25">
      <c r="A6" t="s">
        <v>8</v>
      </c>
      <c r="B6" s="178">
        <v>0.12737597091837977</v>
      </c>
      <c r="C6" s="178">
        <v>0.1663017633039216</v>
      </c>
    </row>
    <row r="7" spans="1:8" x14ac:dyDescent="0.25">
      <c r="A7" t="s">
        <v>76</v>
      </c>
      <c r="B7" s="178">
        <v>7.635484160662126E-2</v>
      </c>
      <c r="C7" s="178">
        <v>9.3028746435987256E-2</v>
      </c>
    </row>
    <row r="8" spans="1:8" x14ac:dyDescent="0.25">
      <c r="A8" t="s">
        <v>77</v>
      </c>
      <c r="B8" s="178">
        <v>0.10137678457535235</v>
      </c>
      <c r="C8" s="178">
        <v>0.12967994914919137</v>
      </c>
    </row>
    <row r="9" spans="1:8" x14ac:dyDescent="0.25">
      <c r="A9" t="s">
        <v>78</v>
      </c>
      <c r="B9" s="178">
        <v>8.1396120675253175E-2</v>
      </c>
      <c r="C9" s="178">
        <v>0.10854207840000829</v>
      </c>
    </row>
    <row r="10" spans="1:8" x14ac:dyDescent="0.25">
      <c r="A10" t="s">
        <v>89</v>
      </c>
      <c r="B10" s="178">
        <v>4.5879899448392616E-2</v>
      </c>
      <c r="C10" s="178">
        <v>6.7628048114235242E-2</v>
      </c>
    </row>
    <row r="11" spans="1:8" x14ac:dyDescent="0.25">
      <c r="A11" t="s">
        <v>90</v>
      </c>
      <c r="B11" s="178">
        <v>0.127637220774</v>
      </c>
      <c r="C11" s="178">
        <v>0.172519715568</v>
      </c>
    </row>
    <row r="13" spans="1:8" x14ac:dyDescent="0.25">
      <c r="B13" s="90" t="s">
        <v>80</v>
      </c>
    </row>
    <row r="15" spans="1:8" ht="30" x14ac:dyDescent="0.25">
      <c r="C15" s="114">
        <f>B4</f>
        <v>44317</v>
      </c>
      <c r="D15" s="104" t="s">
        <v>90</v>
      </c>
      <c r="E15" s="114">
        <f>C4</f>
        <v>43952</v>
      </c>
      <c r="F15" s="104" t="s">
        <v>90</v>
      </c>
    </row>
    <row r="16" spans="1:8" x14ac:dyDescent="0.25">
      <c r="B16" t="s">
        <v>7</v>
      </c>
      <c r="C16" s="105">
        <f t="shared" ref="C16:C21" si="0">B5</f>
        <v>0.33655612852809519</v>
      </c>
      <c r="D16" s="105">
        <f>B11</f>
        <v>0.127637220774</v>
      </c>
      <c r="E16" s="105">
        <f t="shared" ref="E16:E21" si="1">C5</f>
        <v>0.4265216033498031</v>
      </c>
      <c r="F16" s="105">
        <f>C11</f>
        <v>0.172519715568</v>
      </c>
    </row>
    <row r="17" spans="2:6" x14ac:dyDescent="0.25">
      <c r="B17" t="s">
        <v>8</v>
      </c>
      <c r="C17" s="105">
        <f t="shared" si="0"/>
        <v>0.12737597091837977</v>
      </c>
      <c r="D17" s="105">
        <f>B11</f>
        <v>0.127637220774</v>
      </c>
      <c r="E17" s="105">
        <f t="shared" si="1"/>
        <v>0.1663017633039216</v>
      </c>
      <c r="F17" s="105">
        <f>C11</f>
        <v>0.172519715568</v>
      </c>
    </row>
    <row r="18" spans="2:6" x14ac:dyDescent="0.25">
      <c r="B18" t="s">
        <v>76</v>
      </c>
      <c r="C18" s="105">
        <f t="shared" si="0"/>
        <v>7.635484160662126E-2</v>
      </c>
      <c r="D18" s="105">
        <f>B11</f>
        <v>0.127637220774</v>
      </c>
      <c r="E18" s="105">
        <f t="shared" si="1"/>
        <v>9.3028746435987256E-2</v>
      </c>
      <c r="F18" s="105">
        <f>C11</f>
        <v>0.172519715568</v>
      </c>
    </row>
    <row r="19" spans="2:6" x14ac:dyDescent="0.25">
      <c r="B19" t="s">
        <v>77</v>
      </c>
      <c r="C19" s="105">
        <f t="shared" si="0"/>
        <v>0.10137678457535235</v>
      </c>
      <c r="D19" s="105">
        <f>B11</f>
        <v>0.127637220774</v>
      </c>
      <c r="E19" s="105">
        <f t="shared" si="1"/>
        <v>0.12967994914919137</v>
      </c>
      <c r="F19" s="105">
        <f>C11</f>
        <v>0.172519715568</v>
      </c>
    </row>
    <row r="20" spans="2:6" x14ac:dyDescent="0.25">
      <c r="B20" t="s">
        <v>78</v>
      </c>
      <c r="C20" s="105">
        <f t="shared" si="0"/>
        <v>8.1396120675253175E-2</v>
      </c>
      <c r="D20" s="105">
        <f>B11</f>
        <v>0.127637220774</v>
      </c>
      <c r="E20" s="105">
        <f t="shared" si="1"/>
        <v>0.10854207840000829</v>
      </c>
      <c r="F20" s="105">
        <f>C11</f>
        <v>0.172519715568</v>
      </c>
    </row>
    <row r="21" spans="2:6" x14ac:dyDescent="0.25">
      <c r="B21" t="s">
        <v>89</v>
      </c>
      <c r="C21" s="105">
        <f t="shared" si="0"/>
        <v>4.5879899448392616E-2</v>
      </c>
      <c r="D21" s="105">
        <f>B11</f>
        <v>0.127637220774</v>
      </c>
      <c r="E21" s="105">
        <f t="shared" si="1"/>
        <v>6.7628048114235242E-2</v>
      </c>
      <c r="F21" s="105">
        <f>C11</f>
        <v>0.172519715568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18</vt:i4>
      </vt:variant>
    </vt:vector>
  </HeadingPairs>
  <TitlesOfParts>
    <vt:vector size="22" baseType="lpstr">
      <vt:lpstr>AM und Bildung</vt:lpstr>
      <vt:lpstr>DWH</vt:lpstr>
      <vt:lpstr>Diagramm_Ausbildung</vt:lpstr>
      <vt:lpstr>Diagramm_ALQ</vt:lpstr>
      <vt:lpstr>AL_Ausbildung_aktMo_fbaec708a22c4cd595a9c7d73193535e_fbaec708a22c4cd595a9c7d73193535e</vt:lpstr>
      <vt:lpstr>AL_Ausbildung_aktMo_fbaec708a22c4cd595a9c7d73193535e_fbaec708a22c4cd595a9c7d73193535e_Columns</vt:lpstr>
      <vt:lpstr>AL_Ausbildung_aktMo_fbaec708a22c4cd595a9c7d73193535e_fbaec708a22c4cd595a9c7d73193535e_Measure</vt:lpstr>
      <vt:lpstr>AL_Ausbildung_aktMo_fbaec708a22c4cd595a9c7d73193535e_fbaec708a22c4cd595a9c7d73193535e_Rows</vt:lpstr>
      <vt:lpstr>AL_UB_ALQ_aktMo_fbaec708a22c4cd595a9c7d73193535e_fbaec708a22c4cd595a9c7d73193535e</vt:lpstr>
      <vt:lpstr>AL_UB_ALQ_aktMo_fbaec708a22c4cd595a9c7d73193535e_fbaec708a22c4cd595a9c7d73193535e_Columns</vt:lpstr>
      <vt:lpstr>AL_UB_ALQ_aktMo_fbaec708a22c4cd595a9c7d73193535e_fbaec708a22c4cd595a9c7d73193535e_Measure</vt:lpstr>
      <vt:lpstr>AL_UB_ALQ_aktMo_fbaec708a22c4cd595a9c7d73193535e_fbaec708a22c4cd595a9c7d73193535e_Rows</vt:lpstr>
      <vt:lpstr>ALnachAusbildung_Diagramm_aktMo_fbaec708a22c4cd595a9c7d73193535e_fbaec708a22c4cd595a9c7d73193535e</vt:lpstr>
      <vt:lpstr>ALnachAusbildung_Diagramm_aktMo_fbaec708a22c4cd595a9c7d73193535e_fbaec708a22c4cd595a9c7d73193535e_Columns</vt:lpstr>
      <vt:lpstr>ALnachAusbildung_Diagramm_aktMo_fbaec708a22c4cd595a9c7d73193535e_fbaec708a22c4cd595a9c7d73193535e_Measure</vt:lpstr>
      <vt:lpstr>ALnachAusbildung_Diagramm_aktMo_fbaec708a22c4cd595a9c7d73193535e_fbaec708a22c4cd595a9c7d73193535e_Rows</vt:lpstr>
      <vt:lpstr>ALnachAusbildung_Diagramm2_fbaec708a22c4cd595a9c7d73193535e_fbaec708a22c4cd595a9c7d73193535e</vt:lpstr>
      <vt:lpstr>'AM und Bildung'!Druckbereich</vt:lpstr>
      <vt:lpstr>OS_Ausbildung_aktMo_fbaec708a22c4cd595a9c7d73193535e_fbaec708a22c4cd595a9c7d73193535e</vt:lpstr>
      <vt:lpstr>OS_Ausbildung_aktMo_fbaec708a22c4cd595a9c7d73193535e_fbaec708a22c4cd595a9c7d73193535e_Columns</vt:lpstr>
      <vt:lpstr>OS_Ausbildung_aktMo_fbaec708a22c4cd595a9c7d73193535e_fbaec708a22c4cd595a9c7d73193535e_Measure</vt:lpstr>
      <vt:lpstr>OS_Ausbildung_aktMo_fbaec708a22c4cd595a9c7d73193535e_fbaec708a22c4cd595a9c7d73193535e_Rows</vt:lpstr>
    </vt:vector>
  </TitlesOfParts>
  <Company>BMASK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Zauner, Manfred</dc:creator>
  <cp:lastModifiedBy>Peter Bauer</cp:lastModifiedBy>
  <cp:lastPrinted>2021-05-12T05:35:49Z</cp:lastPrinted>
  <dcterms:created xsi:type="dcterms:W3CDTF">2015-09-10T08:54:52Z</dcterms:created>
  <dcterms:modified xsi:type="dcterms:W3CDTF">2021-06-16T07:01:42Z</dcterms:modified>
</cp:coreProperties>
</file>