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rinterSettings/printerSettings1.bin" ContentType="application/vnd.openxmlformats-officedocument.spreadsheetml.printerSettings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printerSettings/printerSettings2.bin" ContentType="application/vnd.openxmlformats-officedocument.spreadsheetml.printerSettings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theme/themeOverride2.xml" ContentType="application/vnd.openxmlformats-officedocument.themeOverrid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M:\03_Controlling &amp; Statistik\04_Statistik\1_Monatsberichte\42_AM und Bildung\2024\"/>
    </mc:Choice>
  </mc:AlternateContent>
  <xr:revisionPtr revIDLastSave="0" documentId="13_ncr:1_{9ECEF75C-20D0-4A86-A096-01BDFFB5856D}" xr6:coauthVersionLast="47" xr6:coauthVersionMax="47" xr10:uidLastSave="{00000000-0000-0000-0000-000000000000}"/>
  <bookViews>
    <workbookView xWindow="-4035" yWindow="-21720" windowWidth="38640" windowHeight="21840" firstSheet="1" activeTab="1" xr2:uid="{00000000-000D-0000-FFFF-FFFF00000000}"/>
  </bookViews>
  <sheets>
    <sheet name="Cognos_Office_Connection_Cache" sheetId="6" state="veryHidden" r:id="rId1"/>
    <sheet name="Jahr" sheetId="5" r:id="rId2"/>
    <sheet name="DWH" sheetId="8" state="hidden" r:id="rId3"/>
    <sheet name="Diagramm_Ausbildung" sheetId="9" state="hidden" r:id="rId4"/>
    <sheet name="Diagramm_ALQ" sheetId="10" state="hidden" r:id="rId5"/>
  </sheets>
  <definedNames>
    <definedName name="AL_Ausbildung_Jahrbisher_fbaec708a22c4cd595a9c7d73193535e_fbaec708a22c4cd595a9c7d73193535e">DWH!$B$12:$D$24</definedName>
    <definedName name="AL_Ausbildung_Jahrbisher_fbaec708a22c4cd595a9c7d73193535e_fbaec708a22c4cd595a9c7d73193535e_Columns">DWH!$B$11:$D$11</definedName>
    <definedName name="AL_Ausbildung_Jahrbisher_fbaec708a22c4cd595a9c7d73193535e_fbaec708a22c4cd595a9c7d73193535e_Measure">DWH!$A$11</definedName>
    <definedName name="AL_Ausbildung_Jahrbisher_fbaec708a22c4cd595a9c7d73193535e_fbaec708a22c4cd595a9c7d73193535e_Rows">DWH!$A$12:$A$24</definedName>
    <definedName name="AL_UB_ALQ_Jahrbisher_fbaec708a22c4cd595a9c7d73193535e_fbaec708a22c4cd595a9c7d73193535e">DWH!$B$5:$I$7</definedName>
    <definedName name="AL_UB_ALQ_Jahrbisher_fbaec708a22c4cd595a9c7d73193535e_fbaec708a22c4cd595a9c7d73193535e_Columns">DWH!$B$3:$I$4</definedName>
    <definedName name="AL_UB_ALQ_Jahrbisher_fbaec708a22c4cd595a9c7d73193535e_fbaec708a22c4cd595a9c7d73193535e_Measure">DWH!$A$3</definedName>
    <definedName name="AL_UB_ALQ_Jahrbisher_fbaec708a22c4cd595a9c7d73193535e_fbaec708a22c4cd595a9c7d73193535e_Rows">DWH!$A$5:$A$7</definedName>
    <definedName name="ALnachAusbildung_Diagramm_Jahrbisher_fbaec708a22c4cd595a9c7d73193535e_fbaec708a22c4cd595a9c7d73193535e">DWH!$C$46:$E$64</definedName>
    <definedName name="ALnachAusbildung_Diagramm_Jahrbisher_fbaec708a22c4cd595a9c7d73193535e_fbaec708a22c4cd595a9c7d73193535e_Columns">DWH!$C$45:$E$45</definedName>
    <definedName name="ALnachAusbildung_Diagramm_Jahrbisher_fbaec708a22c4cd595a9c7d73193535e_fbaec708a22c4cd595a9c7d73193535e_Measure">DWH!$A$45</definedName>
    <definedName name="ALnachAusbildung_Diagramm_Jahrbisher_fbaec708a22c4cd595a9c7d73193535e_fbaec708a22c4cd595a9c7d73193535e_Rows">DWH!$A$46:$B$64</definedName>
    <definedName name="ArbeitsaufnahmenJahrbisher_VIP_fbaec708a22c4cd595a9c7d73193535e_fbaec708a22c4cd595a9c7d73193535e">#REF!</definedName>
    <definedName name="ArbeitsaufnahmenJahrbisher_VIP_fbaec708a22c4cd595a9c7d73193535e_fbaec708a22c4cd595a9c7d73193535e_Columns">#REF!</definedName>
    <definedName name="ArbeitsaufnahmenJahrbisher_VIP_fbaec708a22c4cd595a9c7d73193535e_fbaec708a22c4cd595a9c7d73193535e_Measure">#REF!</definedName>
    <definedName name="ArbeitsaufnahmenJahrbisher_VIP_fbaec708a22c4cd595a9c7d73193535e_fbaec708a22c4cd595a9c7d73193535e_Rows">#REF!</definedName>
    <definedName name="ArbeitsaufnahmenJahrbisher_VIP_Wien_fbaec708a22c4cd595a9c7d73193535e_fbaec708a22c4cd595a9c7d73193535e">#REF!</definedName>
    <definedName name="ArbeitsaufnahmenJahrbisher_VIP_Wien_fbaec708a22c4cd595a9c7d73193535e_fbaec708a22c4cd595a9c7d73193535e_Columns">#REF!</definedName>
    <definedName name="ArbeitsaufnahmenJahrbisher_VIP_Wien_fbaec708a22c4cd595a9c7d73193535e_fbaec708a22c4cd595a9c7d73193535e_Measure">#REF!</definedName>
    <definedName name="ArbeitsaufnahmenJahrbisher_VIP_Wien_fbaec708a22c4cd595a9c7d73193535e_fbaec708a22c4cd595a9c7d73193535e_Rows">#REF!</definedName>
    <definedName name="ArbeitsaufnahmenJahrbisher_VIP1_fbaec708a22c4cd595a9c7d73193535e_fbaec708a22c4cd595a9c7d73193535e">#REF!</definedName>
    <definedName name="ArbeitsaufnahmenJahrbisher_VIP1_fbaec708a22c4cd595a9c7d73193535e_fbaec708a22c4cd595a9c7d73193535e_Columns">#REF!</definedName>
    <definedName name="ArbeitsaufnahmenJahrbisher_VIP1_fbaec708a22c4cd595a9c7d73193535e_fbaec708a22c4cd595a9c7d73193535e_Measure">#REF!</definedName>
    <definedName name="ArbeitsaufnahmenJahrbisher_VIP1_fbaec708a22c4cd595a9c7d73193535e_fbaec708a22c4cd595a9c7d73193535e_Rows">#REF!</definedName>
    <definedName name="ArbeitsaufnahmenKONSUBab2010ausalleStatus_fbaec708a22c4cd595a9c7d73193535e_fbaec708a22c4cd595a9c7d73193535e">#REF!</definedName>
    <definedName name="ArbeitsaufnahmenKONSUBab2010ausalleStatus_fbaec708a22c4cd595a9c7d73193535e_fbaec708a22c4cd595a9c7d73193535e_Columns">#REF!</definedName>
    <definedName name="ArbeitsaufnahmenKONSUBab2010ausalleStatus_fbaec708a22c4cd595a9c7d73193535e_fbaec708a22c4cd595a9c7d73193535e_Measure">#REF!</definedName>
    <definedName name="ArbeitsaufnahmenKONSUBab2010ausalleStatus_fbaec708a22c4cd595a9c7d73193535e_fbaec708a22c4cd595a9c7d73193535e_Rows">#REF!</definedName>
    <definedName name="ArbeitsaufnahmenKONSUBJahrbisherausalleStatus_fbaec708a22c4cd595a9c7d73193535e_fbaec708a22c4cd595a9c7d73193535e">#REF!</definedName>
    <definedName name="ArbeitsaufnahmenKONSUBJahrbisherausalleStatus_fbaec708a22c4cd595a9c7d73193535e_fbaec708a22c4cd595a9c7d73193535e_Columns">#REF!</definedName>
    <definedName name="ArbeitsaufnahmenKONSUBJahrbisherausalleStatus_fbaec708a22c4cd595a9c7d73193535e_fbaec708a22c4cd595a9c7d73193535e_Measure">#REF!</definedName>
    <definedName name="ArbeitsaufnahmenKONSUBJahrbisherausalleStatus_fbaec708a22c4cd595a9c7d73193535e_fbaec708a22c4cd595a9c7d73193535e_Rows">#REF!</definedName>
    <definedName name="Arbeitsaufnahmenseit2010_VIP_fbaec708a22c4cd595a9c7d73193535e_fbaec708a22c4cd595a9c7d73193535e">#REF!</definedName>
    <definedName name="Arbeitsaufnahmenseit2010_VIP_fbaec708a22c4cd595a9c7d73193535e_fbaec708a22c4cd595a9c7d73193535e_1">#REF!</definedName>
    <definedName name="Arbeitsaufnahmenseit2010_VIP_fbaec708a22c4cd595a9c7d73193535e_fbaec708a22c4cd595a9c7d73193535e_1_Columns">#REF!</definedName>
    <definedName name="Arbeitsaufnahmenseit2010_VIP_fbaec708a22c4cd595a9c7d73193535e_fbaec708a22c4cd595a9c7d73193535e_1_Measure">#REF!</definedName>
    <definedName name="Arbeitsaufnahmenseit2010_VIP_fbaec708a22c4cd595a9c7d73193535e_fbaec708a22c4cd595a9c7d73193535e_1_Rows">#REF!</definedName>
    <definedName name="Arbeitsaufnahmenseit2010_VIP_fbaec708a22c4cd595a9c7d73193535e_fbaec708a22c4cd595a9c7d73193535e_Columns">#REF!</definedName>
    <definedName name="Arbeitsaufnahmenseit2010_VIP_fbaec708a22c4cd595a9c7d73193535e_fbaec708a22c4cd595a9c7d73193535e_Measure">#REF!</definedName>
    <definedName name="Arbeitsaufnahmenseit2010_VIP_fbaec708a22c4cd595a9c7d73193535e_fbaec708a22c4cd595a9c7d73193535e_Rows">#REF!</definedName>
    <definedName name="Arbeitsaufnahmenseit2010_VIP_Wien_fbaec708a22c4cd595a9c7d73193535e_fbaec708a22c4cd595a9c7d73193535e">#REF!</definedName>
    <definedName name="Arbeitsaufnahmenseit2010_VIP_Wien_fbaec708a22c4cd595a9c7d73193535e_fbaec708a22c4cd595a9c7d73193535e_Columns">#REF!</definedName>
    <definedName name="Arbeitsaufnahmenseit2010_VIP_Wien_fbaec708a22c4cd595a9c7d73193535e_fbaec708a22c4cd595a9c7d73193535e_Measure">#REF!</definedName>
    <definedName name="Arbeitsaufnahmenseit2010_VIP_Wien_fbaec708a22c4cd595a9c7d73193535e_fbaec708a22c4cd595a9c7d73193535e_Rows">#REF!</definedName>
    <definedName name="Arbeitsaufnahmenseit2010_VIP1_fbaec708a22c4cd595a9c7d73193535e_fbaec708a22c4cd595a9c7d73193535e">#REF!</definedName>
    <definedName name="Arbeitsaufnahmenseit2010_VIP1_fbaec708a22c4cd595a9c7d73193535e_fbaec708a22c4cd595a9c7d73193535e_Columns">#REF!</definedName>
    <definedName name="Arbeitsaufnahmenseit2010_VIP1_fbaec708a22c4cd595a9c7d73193535e_fbaec708a22c4cd595a9c7d73193535e_Measure">#REF!</definedName>
    <definedName name="Arbeitsaufnahmenseit2010_VIP1_fbaec708a22c4cd595a9c7d73193535e_fbaec708a22c4cd595a9c7d73193535e_Rows">#REF!</definedName>
    <definedName name="BestandAsylwerberbeschäftigtaktMonat_fbaec708a22c4cd595a9c7d73193535e_fbaec708a22c4cd595a9c7d73193535e">#REF!</definedName>
    <definedName name="BestandAsylwerberbeschäftigtaktMonat_fbaec708a22c4cd595a9c7d73193535e_fbaec708a22c4cd595a9c7d73193535e_Columns">#REF!</definedName>
    <definedName name="BestandAsylwerberbeschäftigtaktMonat_fbaec708a22c4cd595a9c7d73193535e_fbaec708a22c4cd595a9c7d73193535e_Measure">#REF!</definedName>
    <definedName name="BestandAsylwerberbeschäftigtaktMonat_fbaec708a22c4cd595a9c7d73193535e_fbaec708a22c4cd595a9c7d73193535e_Rows">#REF!</definedName>
    <definedName name="BestandAsylwerberbeschäftigtaktMonat_VIP_fbaec708a22c4cd595a9c7d73193535e_fbaec708a22c4cd595a9c7d73193535e">#REF!</definedName>
    <definedName name="BestandAsylwerberbeschäftigtaktMonat_VIP_fbaec708a22c4cd595a9c7d73193535e_fbaec708a22c4cd595a9c7d73193535e_Columns">#REF!</definedName>
    <definedName name="BestandAsylwerberbeschäftigtaktMonat_VIP_fbaec708a22c4cd595a9c7d73193535e_fbaec708a22c4cd595a9c7d73193535e_Measure">#REF!</definedName>
    <definedName name="BestandAsylwerberbeschäftigtaktMonat_VIP_fbaec708a22c4cd595a9c7d73193535e_fbaec708a22c4cd595a9c7d73193535e_Rows">#REF!</definedName>
    <definedName name="BestandAsylwerberbeschäftigtaktMonat_VIP1_fbaec708a22c4cd595a9c7d73193535e_fbaec708a22c4cd595a9c7d73193535e">#REF!</definedName>
    <definedName name="BestandAsylwerberbeschäftigtaktMonat_VIP1_fbaec708a22c4cd595a9c7d73193535e_fbaec708a22c4cd595a9c7d73193535e_Columns">#REF!</definedName>
    <definedName name="BestandAsylwerberbeschäftigtaktMonat_VIP1_fbaec708a22c4cd595a9c7d73193535e_fbaec708a22c4cd595a9c7d73193535e_Measure">#REF!</definedName>
    <definedName name="BestandAsylwerberbeschäftigtaktMonat_VIP1_fbaec708a22c4cd595a9c7d73193535e_fbaec708a22c4cd595a9c7d73193535e_Rows">#REF!</definedName>
    <definedName name="BestandAsylwerberbeschäftigtaktMonat1_fbaec708a22c4cd595a9c7d73193535e_fbaec708a22c4cd595a9c7d73193535e">#REF!</definedName>
    <definedName name="BestandAsylwerberbeschäftigtaktMonat1_fbaec708a22c4cd595a9c7d73193535e_fbaec708a22c4cd595a9c7d73193535e_Columns">#REF!</definedName>
    <definedName name="BestandAsylwerberbeschäftigtaktMonat1_fbaec708a22c4cd595a9c7d73193535e_fbaec708a22c4cd595a9c7d73193535e_Measure">#REF!</definedName>
    <definedName name="BestandAsylwerberbeschäftigtaktMonat1_fbaec708a22c4cd595a9c7d73193535e_fbaec708a22c4cd595a9c7d73193535e_Rows">#REF!</definedName>
    <definedName name="BestandKONSUBalleStatusaktMonat_fbaec708a22c4cd595a9c7d73193535e_fbaec708a22c4cd595a9c7d73193535e">#REF!</definedName>
    <definedName name="BestandKONSUBalleStatusaktMonat_fbaec708a22c4cd595a9c7d73193535e_fbaec708a22c4cd595a9c7d73193535e_Columns">#REF!</definedName>
    <definedName name="BestandKONSUBalleStatusaktMonat_fbaec708a22c4cd595a9c7d73193535e_fbaec708a22c4cd595a9c7d73193535e_Measure">#REF!</definedName>
    <definedName name="BestandKONSUBalleStatusaktMonat_fbaec708a22c4cd595a9c7d73193535e_fbaec708a22c4cd595a9c7d73193535e_Rows">#REF!</definedName>
    <definedName name="BestandKONSUBalleStatusaktMonat1_fbaec708a22c4cd595a9c7d73193535e_fbaec708a22c4cd595a9c7d73193535e">#REF!</definedName>
    <definedName name="BestandKONSUBalleStatusaktMonat1_fbaec708a22c4cd595a9c7d73193535e_fbaec708a22c4cd595a9c7d73193535e_Columns">#REF!</definedName>
    <definedName name="BestandKONSUBalleStatusaktMonat1_fbaec708a22c4cd595a9c7d73193535e_fbaec708a22c4cd595a9c7d73193535e_Measure">#REF!</definedName>
    <definedName name="BestandKONSUBalleStatusaktMonat1_fbaec708a22c4cd595a9c7d73193535e_fbaec708a22c4cd595a9c7d73193535e_Rows">#REF!</definedName>
    <definedName name="BestandKONSUBALSCmitbMSaktMonat_fbaec708a22c4cd595a9c7d73193535e_fbaec708a22c4cd595a9c7d73193535e">#REF!</definedName>
    <definedName name="BestandKONSUBALSCmitbMSaktMonat_fbaec708a22c4cd595a9c7d73193535e_fbaec708a22c4cd595a9c7d73193535e_Columns">#REF!</definedName>
    <definedName name="BestandKONSUBALSCmitbMSaktMonat_fbaec708a22c4cd595a9c7d73193535e_fbaec708a22c4cd595a9c7d73193535e_Measure">#REF!</definedName>
    <definedName name="BestandKONSUBALSCmitbMSaktMonat_fbaec708a22c4cd595a9c7d73193535e_fbaec708a22c4cd595a9c7d73193535e_Rows">#REF!</definedName>
    <definedName name="BestandKONSUBBdlaktMonat_fbaec708a22c4cd595a9c7d73193535e_fbaec708a22c4cd595a9c7d73193535e">#REF!</definedName>
    <definedName name="BestandKONSUBBdlaktMonat_fbaec708a22c4cd595a9c7d73193535e_fbaec708a22c4cd595a9c7d73193535e_Columns">#REF!</definedName>
    <definedName name="BestandKONSUBBdlaktMonat_fbaec708a22c4cd595a9c7d73193535e_fbaec708a22c4cd595a9c7d73193535e_Measure">#REF!</definedName>
    <definedName name="BestandKONSUBBdlaktMonat_fbaec708a22c4cd595a9c7d73193535e_fbaec708a22c4cd595a9c7d73193535e_Rows">#REF!</definedName>
    <definedName name="BestandKONSUBLSaktMonat_fbaec708a22c4cd595a9c7d73193535e_fbaec708a22c4cd595a9c7d73193535e">#REF!</definedName>
    <definedName name="BestandKONSUBLSaktMonat_fbaec708a22c4cd595a9c7d73193535e_fbaec708a22c4cd595a9c7d73193535e_Columns">#REF!</definedName>
    <definedName name="BestandKONSUBLSaktMonat_fbaec708a22c4cd595a9c7d73193535e_fbaec708a22c4cd595a9c7d73193535e_Measure">#REF!</definedName>
    <definedName name="BestandKONSUBLSaktMonat_fbaec708a22c4cd595a9c7d73193535e_fbaec708a22c4cd595a9c7d73193535e_Rows">#REF!</definedName>
    <definedName name="BestandKONSUBMerkmaleaktMonat_fbaec708a22c4cd595a9c7d73193535e_fbaec708a22c4cd595a9c7d73193535e">#REF!</definedName>
    <definedName name="BestandKONSUBMerkmaleaktMonat_fbaec708a22c4cd595a9c7d73193535e_fbaec708a22c4cd595a9c7d73193535e_Columns">#REF!</definedName>
    <definedName name="BestandKONSUBMerkmaleaktMonat_fbaec708a22c4cd595a9c7d73193535e_fbaec708a22c4cd595a9c7d73193535e_Measure">#REF!</definedName>
    <definedName name="BestandKONSUBMerkmaleaktMonat_fbaec708a22c4cd595a9c7d73193535e_fbaec708a22c4cd595a9c7d73193535e_Rows">#REF!</definedName>
    <definedName name="BestandKONSUBNationsonstigealleStatusaktMonat_VIP_fbaec708a22c4cd595a9c7d73193535e_fbaec708a22c4cd595a9c7d73193535e">#REF!</definedName>
    <definedName name="BestandKONSUBNationsonstigealleStatusaktMonat_VIP_fbaec708a22c4cd595a9c7d73193535e_fbaec708a22c4cd595a9c7d73193535e_Columns">#REF!</definedName>
    <definedName name="BestandKONSUBNationsonstigealleStatusaktMonat_VIP_fbaec708a22c4cd595a9c7d73193535e_fbaec708a22c4cd595a9c7d73193535e_Measure">#REF!</definedName>
    <definedName name="BestandKONSUBNationsonstigealleStatusaktMonat_VIP_fbaec708a22c4cd595a9c7d73193535e_fbaec708a22c4cd595a9c7d73193535e_Rows">#REF!</definedName>
    <definedName name="BestandKONSUBNationsonstigealleStatusaktMonat_VIP_Wien_fbaec708a22c4cd595a9c7d73193535e_fbaec708a22c4cd595a9c7d73193535e">#REF!</definedName>
    <definedName name="BestandKONSUBNationsonstigealleStatusaktMonat_VIP_Wien_fbaec708a22c4cd595a9c7d73193535e_fbaec708a22c4cd595a9c7d73193535e_Columns">#REF!</definedName>
    <definedName name="BestandKONSUBNationsonstigealleStatusaktMonat_VIP_Wien_fbaec708a22c4cd595a9c7d73193535e_fbaec708a22c4cd595a9c7d73193535e_Measure">#REF!</definedName>
    <definedName name="BestandKONSUBNationsonstigealleStatusaktMonat_VIP_Wien_fbaec708a22c4cd595a9c7d73193535e_fbaec708a22c4cd595a9c7d73193535e_Rows">#REF!</definedName>
    <definedName name="BestandKONSUBNationsonstigealleStatusaktMonat_VIP1_fbaec708a22c4cd595a9c7d73193535e_fbaec708a22c4cd595a9c7d73193535e">#REF!</definedName>
    <definedName name="BestandKONSUBNationsonstigealleStatusaktMonat_VIP1_fbaec708a22c4cd595a9c7d73193535e_fbaec708a22c4cd595a9c7d73193535e_Columns">#REF!</definedName>
    <definedName name="BestandKONSUBNationsonstigealleStatusaktMonat_VIP1_fbaec708a22c4cd595a9c7d73193535e_fbaec708a22c4cd595a9c7d73193535e_Measure">#REF!</definedName>
    <definedName name="BestandKONSUBNationsonstigealleStatusaktMonat_VIP1_fbaec708a22c4cd595a9c7d73193535e_fbaec708a22c4cd595a9c7d73193535e_Rows">#REF!</definedName>
    <definedName name="BestandKONSUBNationsonstigeALSCaktMonat_VIP_fbaec708a22c4cd595a9c7d73193535e_fbaec708a22c4cd595a9c7d73193535e">#REF!</definedName>
    <definedName name="BestandKONSUBNationsonstigeALSCaktMonat_VIP_fbaec708a22c4cd595a9c7d73193535e_fbaec708a22c4cd595a9c7d73193535e_Columns">#REF!</definedName>
    <definedName name="BestandKONSUBNationsonstigeALSCaktMonat_VIP_fbaec708a22c4cd595a9c7d73193535e_fbaec708a22c4cd595a9c7d73193535e_Measure">#REF!</definedName>
    <definedName name="BestandKONSUBNationsonstigeALSCaktMonat_VIP_fbaec708a22c4cd595a9c7d73193535e_fbaec708a22c4cd595a9c7d73193535e_Rows">#REF!</definedName>
    <definedName name="BestandKONSUBNationsonstigeALSCaktMonat_VIP_Wien_fbaec708a22c4cd595a9c7d73193535e_fbaec708a22c4cd595a9c7d73193535e">#REF!</definedName>
    <definedName name="BestandKONSUBNationsonstigeALSCaktMonat_VIP_Wien_fbaec708a22c4cd595a9c7d73193535e_fbaec708a22c4cd595a9c7d73193535e_Columns">#REF!</definedName>
    <definedName name="BestandKONSUBNationsonstigeALSCaktMonat_VIP_Wien_fbaec708a22c4cd595a9c7d73193535e_fbaec708a22c4cd595a9c7d73193535e_Measure">#REF!</definedName>
    <definedName name="BestandKONSUBNationsonstigeALSCaktMonat_VIP_Wien_fbaec708a22c4cd595a9c7d73193535e_fbaec708a22c4cd595a9c7d73193535e_Rows">#REF!</definedName>
    <definedName name="BestandKONSUBNationsonstigeALSCaktMonat_VIP1_fbaec708a22c4cd595a9c7d73193535e_fbaec708a22c4cd595a9c7d73193535e">#REF!</definedName>
    <definedName name="BestandKONSUBNationsonstigeALSCaktMonat_VIP1_fbaec708a22c4cd595a9c7d73193535e_fbaec708a22c4cd595a9c7d73193535e_Columns">#REF!</definedName>
    <definedName name="BestandKONSUBNationsonstigeALSCaktMonat_VIP1_fbaec708a22c4cd595a9c7d73193535e_fbaec708a22c4cd595a9c7d73193535e_Measure">#REF!</definedName>
    <definedName name="BestandKONSUBNationsonstigeALSCaktMonat_VIP1_fbaec708a22c4cd595a9c7d73193535e_fbaec708a22c4cd595a9c7d73193535e_Rows">#REF!</definedName>
    <definedName name="BestandKONSUBNationsonstigeALSCAlteraktMonat_VIP_fbaec708a22c4cd595a9c7d73193535e_fbaec708a22c4cd595a9c7d73193535e">#REF!</definedName>
    <definedName name="BestandKONSUBNationsonstigeALSCAlteraktMonat_VIP_fbaec708a22c4cd595a9c7d73193535e_fbaec708a22c4cd595a9c7d73193535e_Columns">#REF!</definedName>
    <definedName name="BestandKONSUBNationsonstigeALSCAlteraktMonat_VIP_fbaec708a22c4cd595a9c7d73193535e_fbaec708a22c4cd595a9c7d73193535e_Measure">#REF!</definedName>
    <definedName name="BestandKONSUBNationsonstigeALSCAlteraktMonat_VIP_fbaec708a22c4cd595a9c7d73193535e_fbaec708a22c4cd595a9c7d73193535e_Rows">#REF!</definedName>
    <definedName name="BestandKONSUBNationsonstigeALSCAlteraktMonat_VIP_Wien_fbaec708a22c4cd595a9c7d73193535e_fbaec708a22c4cd595a9c7d73193535e">#REF!</definedName>
    <definedName name="BestandKONSUBNationsonstigeALSCAlteraktMonat_VIP_Wien_fbaec708a22c4cd595a9c7d73193535e_fbaec708a22c4cd595a9c7d73193535e_Columns">#REF!</definedName>
    <definedName name="BestandKONSUBNationsonstigeALSCAlteraktMonat_VIP_Wien_fbaec708a22c4cd595a9c7d73193535e_fbaec708a22c4cd595a9c7d73193535e_Measure">#REF!</definedName>
    <definedName name="BestandKONSUBNationsonstigeALSCAlteraktMonat_VIP_Wien_fbaec708a22c4cd595a9c7d73193535e_fbaec708a22c4cd595a9c7d73193535e_Rows">#REF!</definedName>
    <definedName name="BestandKONSUBNationsonstigeALSCAlteraktMonat_VIP1_fbaec708a22c4cd595a9c7d73193535e_fbaec708a22c4cd595a9c7d73193535e">#REF!</definedName>
    <definedName name="BestandKONSUBNationsonstigeALSCAlteraktMonat_VIP1_fbaec708a22c4cd595a9c7d73193535e_fbaec708a22c4cd595a9c7d73193535e_Columns">#REF!</definedName>
    <definedName name="BestandKONSUBNationsonstigeALSCAlteraktMonat_VIP1_fbaec708a22c4cd595a9c7d73193535e_fbaec708a22c4cd595a9c7d73193535e_Measure">#REF!</definedName>
    <definedName name="BestandKONSUBNationsonstigeALSCAlteraktMonat_VIP1_fbaec708a22c4cd595a9c7d73193535e_fbaec708a22c4cd595a9c7d73193535e_Rows">#REF!</definedName>
    <definedName name="BestandKONSUBNationsonstigeALSCAusbildungaktMonat_VIP_fbaec708a22c4cd595a9c7d73193535e_fbaec708a22c4cd595a9c7d73193535e">#REF!</definedName>
    <definedName name="BestandKONSUBNationsonstigeALSCAusbildungaktMonat_VIP_fbaec708a22c4cd595a9c7d73193535e_fbaec708a22c4cd595a9c7d73193535e_Columns">#REF!</definedName>
    <definedName name="BestandKONSUBNationsonstigeALSCAusbildungaktMonat_VIP_fbaec708a22c4cd595a9c7d73193535e_fbaec708a22c4cd595a9c7d73193535e_Measure">#REF!</definedName>
    <definedName name="BestandKONSUBNationsonstigeALSCAusbildungaktMonat_VIP_fbaec708a22c4cd595a9c7d73193535e_fbaec708a22c4cd595a9c7d73193535e_Rows">#REF!</definedName>
    <definedName name="BestandKONSUBNationsonstigeALSCAusbildungaktMonat_VIP_Wien_fbaec708a22c4cd595a9c7d73193535e_fbaec708a22c4cd595a9c7d73193535e">#REF!</definedName>
    <definedName name="BestandKONSUBNationsonstigeALSCAusbildungaktMonat_VIP_Wien_fbaec708a22c4cd595a9c7d73193535e_fbaec708a22c4cd595a9c7d73193535e_Columns">#REF!</definedName>
    <definedName name="BestandKONSUBNationsonstigeALSCAusbildungaktMonat_VIP_Wien_fbaec708a22c4cd595a9c7d73193535e_fbaec708a22c4cd595a9c7d73193535e_Measure">#REF!</definedName>
    <definedName name="BestandKONSUBNationsonstigeALSCAusbildungaktMonat_VIP_Wien_fbaec708a22c4cd595a9c7d73193535e_fbaec708a22c4cd595a9c7d73193535e_Rows">#REF!</definedName>
    <definedName name="BestandKONSUBNationsonstigeALSCAusbildungaktMonat_VIP_Wien1_fbaec708a22c4cd595a9c7d73193535e_fbaec708a22c4cd595a9c7d73193535e">#REF!</definedName>
    <definedName name="BestandKONSUBNationsonstigeALSCAusbildungaktMonat_VIP_Wien1_fbaec708a22c4cd595a9c7d73193535e_fbaec708a22c4cd595a9c7d73193535e_Columns">#REF!</definedName>
    <definedName name="BestandKONSUBNationsonstigeALSCAusbildungaktMonat_VIP_Wien1_fbaec708a22c4cd595a9c7d73193535e_fbaec708a22c4cd595a9c7d73193535e_Measure">#REF!</definedName>
    <definedName name="BestandKONSUBNationsonstigeALSCAusbildungaktMonat_VIP_Wien1_fbaec708a22c4cd595a9c7d73193535e_fbaec708a22c4cd595a9c7d73193535e_Rows">#REF!</definedName>
    <definedName name="BestandKONSUBNationsonstigeALSCAusbildungaktMonat_VIP1_fbaec708a22c4cd595a9c7d73193535e_fbaec708a22c4cd595a9c7d73193535e">#REF!</definedName>
    <definedName name="BestandKONSUBNationsonstigeALSCAusbildungaktMonat_VIP1_fbaec708a22c4cd595a9c7d73193535e_fbaec708a22c4cd595a9c7d73193535e_Columns">#REF!</definedName>
    <definedName name="BestandKONSUBNationsonstigeALSCAusbildungaktMonat_VIP1_fbaec708a22c4cd595a9c7d73193535e_fbaec708a22c4cd595a9c7d73193535e_Measure">#REF!</definedName>
    <definedName name="BestandKONSUBNationsonstigeALSCAusbildungaktMonat_VIP1_fbaec708a22c4cd595a9c7d73193535e_fbaec708a22c4cd595a9c7d73193535e_Rows">#REF!</definedName>
    <definedName name="BestandKONSUBNationsonstigeALSCBdlaktMonat_VIP_fbaec708a22c4cd595a9c7d73193535e_fbaec708a22c4cd595a9c7d73193535e">#REF!</definedName>
    <definedName name="BestandKONSUBNationsonstigeALSCBdlaktMonat_VIP_fbaec708a22c4cd595a9c7d73193535e_fbaec708a22c4cd595a9c7d73193535e_1">#REF!</definedName>
    <definedName name="BestandKONSUBNationsonstigeALSCBdlaktMonat_VIP_fbaec708a22c4cd595a9c7d73193535e_fbaec708a22c4cd595a9c7d73193535e_1_Columns">#REF!</definedName>
    <definedName name="BestandKONSUBNationsonstigeALSCBdlaktMonat_VIP_fbaec708a22c4cd595a9c7d73193535e_fbaec708a22c4cd595a9c7d73193535e_1_Measure">#REF!</definedName>
    <definedName name="BestandKONSUBNationsonstigeALSCBdlaktMonat_VIP_fbaec708a22c4cd595a9c7d73193535e_fbaec708a22c4cd595a9c7d73193535e_1_Rows">#REF!</definedName>
    <definedName name="BestandKONSUBNationsonstigeALSCBdlaktMonat_VIP_fbaec708a22c4cd595a9c7d73193535e_fbaec708a22c4cd595a9c7d73193535e_Columns">#REF!</definedName>
    <definedName name="BestandKONSUBNationsonstigeALSCBdlaktMonat_VIP_fbaec708a22c4cd595a9c7d73193535e_fbaec708a22c4cd595a9c7d73193535e_Measure">#REF!</definedName>
    <definedName name="BestandKONSUBNationsonstigeALSCBdlaktMonat_VIP_fbaec708a22c4cd595a9c7d73193535e_fbaec708a22c4cd595a9c7d73193535e_Rows">#REF!</definedName>
    <definedName name="BestandKONSUBNationsonstigeALSCBdlaktMonat_VIP1_fbaec708a22c4cd595a9c7d73193535e_fbaec708a22c4cd595a9c7d73193535e">#REF!</definedName>
    <definedName name="BestandKONSUBNationsonstigeALSCBdlaktMonat_VIP1_fbaec708a22c4cd595a9c7d73193535e_fbaec708a22c4cd595a9c7d73193535e_Columns">#REF!</definedName>
    <definedName name="BestandKONSUBNationsonstigeALSCBdlaktMonat_VIP1_fbaec708a22c4cd595a9c7d73193535e_fbaec708a22c4cd595a9c7d73193535e_Measure">#REF!</definedName>
    <definedName name="BestandKONSUBNationsonstigeALSCBdlaktMonat_VIP1_fbaec708a22c4cd595a9c7d73193535e_fbaec708a22c4cd595a9c7d73193535e_Rows">#REF!</definedName>
    <definedName name="BestandKONSUBNationsonstigeALSCbMSaktMonat_VIP_fbaec708a22c4cd595a9c7d73193535e_fbaec708a22c4cd595a9c7d73193535e">#REF!</definedName>
    <definedName name="BestandKONSUBNationsonstigeALSCbMSaktMonat_VIP_fbaec708a22c4cd595a9c7d73193535e_fbaec708a22c4cd595a9c7d73193535e_Columns">#REF!</definedName>
    <definedName name="BestandKONSUBNationsonstigeALSCbMSaktMonat_VIP_fbaec708a22c4cd595a9c7d73193535e_fbaec708a22c4cd595a9c7d73193535e_Measure">#REF!</definedName>
    <definedName name="BestandKONSUBNationsonstigeALSCbMSaktMonat_VIP_fbaec708a22c4cd595a9c7d73193535e_fbaec708a22c4cd595a9c7d73193535e_Rows">#REF!</definedName>
    <definedName name="BestandKONSUBNationsonstigeALSCbMSaktMonat_VIP_Wien_fbaec708a22c4cd595a9c7d73193535e_fbaec708a22c4cd595a9c7d73193535e">#REF!</definedName>
    <definedName name="BestandKONSUBNationsonstigeALSCbMSaktMonat_VIP_Wien_fbaec708a22c4cd595a9c7d73193535e_fbaec708a22c4cd595a9c7d73193535e_Columns">#REF!</definedName>
    <definedName name="BestandKONSUBNationsonstigeALSCbMSaktMonat_VIP_Wien_fbaec708a22c4cd595a9c7d73193535e_fbaec708a22c4cd595a9c7d73193535e_Measure">#REF!</definedName>
    <definedName name="BestandKONSUBNationsonstigeALSCbMSaktMonat_VIP_Wien_fbaec708a22c4cd595a9c7d73193535e_fbaec708a22c4cd595a9c7d73193535e_Rows">#REF!</definedName>
    <definedName name="BestandKONSUBNationsonstigeALSCbMSaktMonat_VIP1_fbaec708a22c4cd595a9c7d73193535e_fbaec708a22c4cd595a9c7d73193535e">#REF!</definedName>
    <definedName name="BestandKONSUBNationsonstigeALSCbMSaktMonat_VIP1_fbaec708a22c4cd595a9c7d73193535e_fbaec708a22c4cd595a9c7d73193535e_Columns">#REF!</definedName>
    <definedName name="BestandKONSUBNationsonstigeALSCbMSaktMonat_VIP1_fbaec708a22c4cd595a9c7d73193535e_fbaec708a22c4cd595a9c7d73193535e_Measure">#REF!</definedName>
    <definedName name="BestandKONSUBNationsonstigeALSCbMSaktMonat_VIP1_fbaec708a22c4cd595a9c7d73193535e_fbaec708a22c4cd595a9c7d73193535e_Rows">#REF!</definedName>
    <definedName name="BestandKONSUBNationsonstigeALSCGeschlechtaktMonat_VIP_fbaec708a22c4cd595a9c7d73193535e_fbaec708a22c4cd595a9c7d73193535e">#REF!</definedName>
    <definedName name="BestandKONSUBNationsonstigeALSCGeschlechtaktMonat_VIP_fbaec708a22c4cd595a9c7d73193535e_fbaec708a22c4cd595a9c7d73193535e_Columns">#REF!</definedName>
    <definedName name="BestandKONSUBNationsonstigeALSCGeschlechtaktMonat_VIP_fbaec708a22c4cd595a9c7d73193535e_fbaec708a22c4cd595a9c7d73193535e_Measure">#REF!</definedName>
    <definedName name="BestandKONSUBNationsonstigeALSCGeschlechtaktMonat_VIP_fbaec708a22c4cd595a9c7d73193535e_fbaec708a22c4cd595a9c7d73193535e_Rows">#REF!</definedName>
    <definedName name="BestandKONSUBNationsonstigeALSCGeschlechtaktMonat_VIP_Wien_fbaec708a22c4cd595a9c7d73193535e_fbaec708a22c4cd595a9c7d73193535e">#REF!</definedName>
    <definedName name="BestandKONSUBNationsonstigeALSCGeschlechtaktMonat_VIP_Wien_fbaec708a22c4cd595a9c7d73193535e_fbaec708a22c4cd595a9c7d73193535e_Columns">#REF!</definedName>
    <definedName name="BestandKONSUBNationsonstigeALSCGeschlechtaktMonat_VIP_Wien_fbaec708a22c4cd595a9c7d73193535e_fbaec708a22c4cd595a9c7d73193535e_Measure">#REF!</definedName>
    <definedName name="BestandKONSUBNationsonstigeALSCGeschlechtaktMonat_VIP_Wien_fbaec708a22c4cd595a9c7d73193535e_fbaec708a22c4cd595a9c7d73193535e_Rows">#REF!</definedName>
    <definedName name="BestandKONSUBNationsonstigeALSCGeschlechtaktMonat_VIP1_fbaec708a22c4cd595a9c7d73193535e_fbaec708a22c4cd595a9c7d73193535e">#REF!</definedName>
    <definedName name="BestandKONSUBNationsonstigeALSCGeschlechtaktMonat_VIP1_fbaec708a22c4cd595a9c7d73193535e_fbaec708a22c4cd595a9c7d73193535e_Columns">#REF!</definedName>
    <definedName name="BestandKONSUBNationsonstigeALSCGeschlechtaktMonat_VIP1_fbaec708a22c4cd595a9c7d73193535e_fbaec708a22c4cd595a9c7d73193535e_Measure">#REF!</definedName>
    <definedName name="BestandKONSUBNationsonstigeALSCGeschlechtaktMonat_VIP1_fbaec708a22c4cd595a9c7d73193535e_fbaec708a22c4cd595a9c7d73193535e_Rows">#REF!</definedName>
    <definedName name="BestandKONSUBNationsonstigeALSCHerkunftslandaktMonat_VIP_fbaec708a22c4cd595a9c7d73193535e_fbaec708a22c4cd595a9c7d73193535e">#REF!</definedName>
    <definedName name="BestandKONSUBNationsonstigeALSCHerkunftslandaktMonat_VIP_fbaec708a22c4cd595a9c7d73193535e_fbaec708a22c4cd595a9c7d73193535e_1">#REF!</definedName>
    <definedName name="BestandKONSUBNationsonstigeALSCHerkunftslandaktMonat_VIP_fbaec708a22c4cd595a9c7d73193535e_fbaec708a22c4cd595a9c7d73193535e_1_Columns">#REF!</definedName>
    <definedName name="BestandKONSUBNationsonstigeALSCHerkunftslandaktMonat_VIP_fbaec708a22c4cd595a9c7d73193535e_fbaec708a22c4cd595a9c7d73193535e_1_Measure">#REF!</definedName>
    <definedName name="BestandKONSUBNationsonstigeALSCHerkunftslandaktMonat_VIP_fbaec708a22c4cd595a9c7d73193535e_fbaec708a22c4cd595a9c7d73193535e_1_Rows">#REF!</definedName>
    <definedName name="BestandKONSUBNationsonstigeALSCHerkunftslandaktMonat_VIP_fbaec708a22c4cd595a9c7d73193535e_fbaec708a22c4cd595a9c7d73193535e_Columns">#REF!</definedName>
    <definedName name="BestandKONSUBNationsonstigeALSCHerkunftslandaktMonat_VIP_fbaec708a22c4cd595a9c7d73193535e_fbaec708a22c4cd595a9c7d73193535e_Measure">#REF!</definedName>
    <definedName name="BestandKONSUBNationsonstigeALSCHerkunftslandaktMonat_VIP_fbaec708a22c4cd595a9c7d73193535e_fbaec708a22c4cd595a9c7d73193535e_Rows">#REF!</definedName>
    <definedName name="BestandKONSUBNationsonstigeALSCHerkunftslandaktMonat_VIP_Wien_fbaec708a22c4cd595a9c7d73193535e_fbaec708a22c4cd595a9c7d73193535e">#REF!</definedName>
    <definedName name="BestandKONSUBNationsonstigeALSCHerkunftslandaktMonat_VIP_Wien_fbaec708a22c4cd595a9c7d73193535e_fbaec708a22c4cd595a9c7d73193535e_Columns">#REF!</definedName>
    <definedName name="BestandKONSUBNationsonstigeALSCHerkunftslandaktMonat_VIP_Wien_fbaec708a22c4cd595a9c7d73193535e_fbaec708a22c4cd595a9c7d73193535e_Measure">#REF!</definedName>
    <definedName name="BestandKONSUBNationsonstigeALSCHerkunftslandaktMonat_VIP_Wien_fbaec708a22c4cd595a9c7d73193535e_fbaec708a22c4cd595a9c7d73193535e_Rows">#REF!</definedName>
    <definedName name="BestandKONSUBNationsonstigeALSCHerkunftslandaktMonat_VIP1_fbaec708a22c4cd595a9c7d73193535e_fbaec708a22c4cd595a9c7d73193535e">#REF!</definedName>
    <definedName name="BestandKONSUBNationsonstigeALSCHerkunftslandaktMonat_VIP1_fbaec708a22c4cd595a9c7d73193535e_fbaec708a22c4cd595a9c7d73193535e_Columns">#REF!</definedName>
    <definedName name="BestandKONSUBNationsonstigeALSCHerkunftslandaktMonat_VIP1_fbaec708a22c4cd595a9c7d73193535e_fbaec708a22c4cd595a9c7d73193535e_Measure">#REF!</definedName>
    <definedName name="BestandKONSUBNationsonstigeALSCHerkunftslandaktMonat_VIP1_fbaec708a22c4cd595a9c7d73193535e_fbaec708a22c4cd595a9c7d73193535e_Rows">#REF!</definedName>
    <definedName name="BestandKONSUBNationsonstigeALSCmindLehreaktMonat_VIP_fbaec708a22c4cd595a9c7d73193535e_fbaec708a22c4cd595a9c7d73193535e">#REF!</definedName>
    <definedName name="BestandKONSUBNationsonstigeALSCmindLehreaktMonat_VIP_fbaec708a22c4cd595a9c7d73193535e_fbaec708a22c4cd595a9c7d73193535e_Columns">#REF!</definedName>
    <definedName name="BestandKONSUBNationsonstigeALSCmindLehreaktMonat_VIP_fbaec708a22c4cd595a9c7d73193535e_fbaec708a22c4cd595a9c7d73193535e_Measure">#REF!</definedName>
    <definedName name="BestandKONSUBNationsonstigeALSCmindLehreaktMonat_VIP_fbaec708a22c4cd595a9c7d73193535e_fbaec708a22c4cd595a9c7d73193535e_Rows">#REF!</definedName>
    <definedName name="BestandKONSUBNationsonstigeALSCmindLehreaktMonat_VIP_Wien_fbaec708a22c4cd595a9c7d73193535e_fbaec708a22c4cd595a9c7d73193535e">#REF!</definedName>
    <definedName name="BestandKONSUBNationsonstigeALSCmindLehreaktMonat_VIP_Wien_fbaec708a22c4cd595a9c7d73193535e_fbaec708a22c4cd595a9c7d73193535e_Columns">#REF!</definedName>
    <definedName name="BestandKONSUBNationsonstigeALSCmindLehreaktMonat_VIP_Wien_fbaec708a22c4cd595a9c7d73193535e_fbaec708a22c4cd595a9c7d73193535e_Measure">#REF!</definedName>
    <definedName name="BestandKONSUBNationsonstigeALSCmindLehreaktMonat_VIP_Wien_fbaec708a22c4cd595a9c7d73193535e_fbaec708a22c4cd595a9c7d73193535e_Rows">#REF!</definedName>
    <definedName name="BestandKONSUBNationsonstigeALSCmindLehreaktMonat_VIP1_fbaec708a22c4cd595a9c7d73193535e_fbaec708a22c4cd595a9c7d73193535e">#REF!</definedName>
    <definedName name="BestandKONSUBNationsonstigeALSCmindLehreaktMonat_VIP1_fbaec708a22c4cd595a9c7d73193535e_fbaec708a22c4cd595a9c7d73193535e_Columns">#REF!</definedName>
    <definedName name="BestandKONSUBNationsonstigeALSCmindLehreaktMonat_VIP1_fbaec708a22c4cd595a9c7d73193535e_fbaec708a22c4cd595a9c7d73193535e_Measure">#REF!</definedName>
    <definedName name="BestandKONSUBNationsonstigeALSCmindLehreaktMonat_VIP1_fbaec708a22c4cd595a9c7d73193535e_fbaec708a22c4cd595a9c7d73193535e_Rows">#REF!</definedName>
    <definedName name="BestandKONSUBNationsonstigeLSaktMonat_VIP_fbaec708a22c4cd595a9c7d73193535e_fbaec708a22c4cd595a9c7d73193535e">#REF!</definedName>
    <definedName name="BestandKONSUBNationsonstigeLSaktMonat_VIP_fbaec708a22c4cd595a9c7d73193535e_fbaec708a22c4cd595a9c7d73193535e_Columns">#REF!</definedName>
    <definedName name="BestandKONSUBNationsonstigeLSaktMonat_VIP_fbaec708a22c4cd595a9c7d73193535e_fbaec708a22c4cd595a9c7d73193535e_Measure">#REF!</definedName>
    <definedName name="BestandKONSUBNationsonstigeLSaktMonat_VIP_fbaec708a22c4cd595a9c7d73193535e_fbaec708a22c4cd595a9c7d73193535e_Rows">#REF!</definedName>
    <definedName name="BestandKONSUBNationsonstigeLSaktMonat_VIP_Wien_fbaec708a22c4cd595a9c7d73193535e_fbaec708a22c4cd595a9c7d73193535e">#REF!</definedName>
    <definedName name="BestandKONSUBNationsonstigeLSaktMonat_VIP_Wien_fbaec708a22c4cd595a9c7d73193535e_fbaec708a22c4cd595a9c7d73193535e_Columns">#REF!</definedName>
    <definedName name="BestandKONSUBNationsonstigeLSaktMonat_VIP_Wien_fbaec708a22c4cd595a9c7d73193535e_fbaec708a22c4cd595a9c7d73193535e_Measure">#REF!</definedName>
    <definedName name="BestandKONSUBNationsonstigeLSaktMonat_VIP_Wien_fbaec708a22c4cd595a9c7d73193535e_fbaec708a22c4cd595a9c7d73193535e_Rows">#REF!</definedName>
    <definedName name="BestandKONSUBNationsonstigeLSaktMonat_VIP1_fbaec708a22c4cd595a9c7d73193535e_fbaec708a22c4cd595a9c7d73193535e">#REF!</definedName>
    <definedName name="BestandKONSUBNationsonstigeLSaktMonat_VIP1_fbaec708a22c4cd595a9c7d73193535e_fbaec708a22c4cd595a9c7d73193535e_Columns">#REF!</definedName>
    <definedName name="BestandKONSUBNationsonstigeLSaktMonat_VIP1_fbaec708a22c4cd595a9c7d73193535e_fbaec708a22c4cd595a9c7d73193535e_Measure">#REF!</definedName>
    <definedName name="BestandKONSUBNationsonstigeLSaktMonat_VIP1_fbaec708a22c4cd595a9c7d73193535e_fbaec708a22c4cd595a9c7d73193535e_Rows">#REF!</definedName>
    <definedName name="BestandmindLehreaktMonat_fbaec708a22c4cd595a9c7d73193535e_fbaec708a22c4cd595a9c7d73193535e">#REF!</definedName>
    <definedName name="BestandmindLehreaktMonat_fbaec708a22c4cd595a9c7d73193535e_fbaec708a22c4cd595a9c7d73193535e_Columns">#REF!</definedName>
    <definedName name="BestandmindLehreaktMonat_fbaec708a22c4cd595a9c7d73193535e_fbaec708a22c4cd595a9c7d73193535e_Measure">#REF!</definedName>
    <definedName name="BestandmindLehreaktMonat_fbaec708a22c4cd595a9c7d73193535e_fbaec708a22c4cd595a9c7d73193535e_Rows">#REF!</definedName>
    <definedName name="_xlnm.Print_Area" localSheetId="1">Jahr!$A$1:$E$126</definedName>
    <definedName name="Erteilungenseit2012sonstigeLVFBB_fbaec708a22c4cd595a9c7d73193535e_fbaec708a22c4cd595a9c7d73193535e">#REF!</definedName>
    <definedName name="Erteilungenseit2012sonstigeLVFBB_fbaec708a22c4cd595a9c7d73193535e_fbaec708a22c4cd595a9c7d73193535e_Columns">#REF!</definedName>
    <definedName name="Erteilungenseit2012sonstigeLVFBB_fbaec708a22c4cd595a9c7d73193535e_fbaec708a22c4cd595a9c7d73193535e_Measure">#REF!</definedName>
    <definedName name="Erteilungenseit2012sonstigeLVFBB_fbaec708a22c4cd595a9c7d73193535e_fbaec708a22c4cd595a9c7d73193535e_Rows">#REF!</definedName>
    <definedName name="Erteilungenseit2012sonstigeLVFBB_VIP_fbaec708a22c4cd595a9c7d73193535e_fbaec708a22c4cd595a9c7d73193535e">#REF!</definedName>
    <definedName name="Erteilungenseit2012sonstigeLVFBB_VIP_fbaec708a22c4cd595a9c7d73193535e_fbaec708a22c4cd595a9c7d73193535e_1">#REF!</definedName>
    <definedName name="Erteilungenseit2012sonstigeLVFBB_VIP_fbaec708a22c4cd595a9c7d73193535e_fbaec708a22c4cd595a9c7d73193535e_1_Columns">#REF!</definedName>
    <definedName name="Erteilungenseit2012sonstigeLVFBB_VIP_fbaec708a22c4cd595a9c7d73193535e_fbaec708a22c4cd595a9c7d73193535e_1_Measure">#REF!</definedName>
    <definedName name="Erteilungenseit2012sonstigeLVFBB_VIP_fbaec708a22c4cd595a9c7d73193535e_fbaec708a22c4cd595a9c7d73193535e_1_Rows">#REF!</definedName>
    <definedName name="Erteilungenseit2012sonstigeLVFBB_VIP_fbaec708a22c4cd595a9c7d73193535e_fbaec708a22c4cd595a9c7d73193535e_Columns">#REF!</definedName>
    <definedName name="Erteilungenseit2012sonstigeLVFBB_VIP_fbaec708a22c4cd595a9c7d73193535e_fbaec708a22c4cd595a9c7d73193535e_Measure">#REF!</definedName>
    <definedName name="Erteilungenseit2012sonstigeLVFBB_VIP_fbaec708a22c4cd595a9c7d73193535e_fbaec708a22c4cd595a9c7d73193535e_Rows">#REF!</definedName>
    <definedName name="Erteilungenseit2012sonstigeLVFBB_VIP_Wien_fbaec708a22c4cd595a9c7d73193535e_fbaec708a22c4cd595a9c7d73193535e">#REF!</definedName>
    <definedName name="Erteilungenseit2012sonstigeLVFBB_VIP_Wien_fbaec708a22c4cd595a9c7d73193535e_fbaec708a22c4cd595a9c7d73193535e_Columns">#REF!</definedName>
    <definedName name="Erteilungenseit2012sonstigeLVFBB_VIP_Wien_fbaec708a22c4cd595a9c7d73193535e_fbaec708a22c4cd595a9c7d73193535e_Measure">#REF!</definedName>
    <definedName name="Erteilungenseit2012sonstigeLVFBB_VIP_Wien_fbaec708a22c4cd595a9c7d73193535e_fbaec708a22c4cd595a9c7d73193535e_Rows">#REF!</definedName>
    <definedName name="Erteilungenseit2012sonstigeLVFBB_VIP1_fbaec708a22c4cd595a9c7d73193535e_fbaec708a22c4cd595a9c7d73193535e">#REF!</definedName>
    <definedName name="Erteilungenseit2012sonstigeLVFBB_VIP1_fbaec708a22c4cd595a9c7d73193535e_fbaec708a22c4cd595a9c7d73193535e_Columns">#REF!</definedName>
    <definedName name="Erteilungenseit2012sonstigeLVFBB_VIP1_fbaec708a22c4cd595a9c7d73193535e_fbaec708a22c4cd595a9c7d73193535e_Measure">#REF!</definedName>
    <definedName name="Erteilungenseit2012sonstigeLVFBB_VIP1_fbaec708a22c4cd595a9c7d73193535e_fbaec708a22c4cd595a9c7d73193535e_Rows">#REF!</definedName>
    <definedName name="Erteilungenseit2012sonstigeLVFBB1_fbaec708a22c4cd595a9c7d73193535e_fbaec708a22c4cd595a9c7d73193535e">#REF!</definedName>
    <definedName name="Erteilungenseit2012sonstigeLVFBB1_fbaec708a22c4cd595a9c7d73193535e_fbaec708a22c4cd595a9c7d73193535e_Columns">#REF!</definedName>
    <definedName name="Erteilungenseit2012sonstigeLVFBB1_fbaec708a22c4cd595a9c7d73193535e_fbaec708a22c4cd595a9c7d73193535e_Measure">#REF!</definedName>
    <definedName name="Erteilungenseit2012sonstigeLVFBB1_fbaec708a22c4cd595a9c7d73193535e_fbaec708a22c4cd595a9c7d73193535e_Rows">#REF!</definedName>
    <definedName name="ID" localSheetId="0" hidden="1">"8cca0f15-c80e-48e7-b757-185c27053568"</definedName>
    <definedName name="ID" localSheetId="4" hidden="1">"5e8c1333-66f7-4bd2-a21e-b04f8182258c"</definedName>
    <definedName name="ID" localSheetId="3" hidden="1">"186834db-d9dd-44a0-89a0-266427a05e67"</definedName>
    <definedName name="ID" localSheetId="2" hidden="1">"8c336815-7a3e-4acd-8dc1-ed4bbf3d0f5d"</definedName>
    <definedName name="ID" localSheetId="1" hidden="1">"aad3ba5a-6bf7-44fd-95e4-60df228acb2b"</definedName>
    <definedName name="OS_Ausbildung_Jahrbisher_fbaec708a22c4cd595a9c7d73193535e_fbaec708a22c4cd595a9c7d73193535e">DWH!$B$29:$D$41</definedName>
    <definedName name="OS_Ausbildung_Jahrbisher_fbaec708a22c4cd595a9c7d73193535e_fbaec708a22c4cd595a9c7d73193535e_Columns">DWH!$B$28:$D$28</definedName>
    <definedName name="OS_Ausbildung_Jahrbisher_fbaec708a22c4cd595a9c7d73193535e_fbaec708a22c4cd595a9c7d73193535e_Measure">DWH!$A$28</definedName>
    <definedName name="OS_Ausbildung_Jahrbisher_fbaec708a22c4cd595a9c7d73193535e_fbaec708a22c4cd595a9c7d73193535e_Rows">DWH!$A$29:$A$41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9" i="8" l="1"/>
  <c r="C15" i="10" l="1"/>
  <c r="F21" i="10" l="1"/>
  <c r="E21" i="10"/>
  <c r="D21" i="10"/>
  <c r="C21" i="10"/>
  <c r="F20" i="10"/>
  <c r="E20" i="10"/>
  <c r="D20" i="10"/>
  <c r="C20" i="10"/>
  <c r="F19" i="10"/>
  <c r="E19" i="10"/>
  <c r="D19" i="10"/>
  <c r="C19" i="10"/>
  <c r="F18" i="10"/>
  <c r="E18" i="10"/>
  <c r="D18" i="10"/>
  <c r="C18" i="10"/>
  <c r="F17" i="10"/>
  <c r="E17" i="10"/>
  <c r="D17" i="10"/>
  <c r="C17" i="10"/>
  <c r="F16" i="10"/>
  <c r="E16" i="10"/>
  <c r="D16" i="10"/>
  <c r="C16" i="10"/>
  <c r="E15" i="10"/>
  <c r="C7" i="9" l="1"/>
  <c r="D7" i="9"/>
  <c r="E7" i="9"/>
  <c r="C50" i="9" s="1"/>
  <c r="C8" i="9"/>
  <c r="D8" i="9"/>
  <c r="E8" i="9"/>
  <c r="C9" i="9"/>
  <c r="D9" i="9"/>
  <c r="E9" i="9"/>
  <c r="C10" i="9"/>
  <c r="D10" i="9"/>
  <c r="E10" i="9"/>
  <c r="C11" i="9"/>
  <c r="D11" i="9"/>
  <c r="E11" i="9"/>
  <c r="C12" i="9"/>
  <c r="D12" i="9"/>
  <c r="E12" i="9"/>
  <c r="C46" i="9" s="1"/>
  <c r="C13" i="9"/>
  <c r="D13" i="9"/>
  <c r="E13" i="9"/>
  <c r="C47" i="9" s="1"/>
  <c r="C14" i="9"/>
  <c r="D14" i="9"/>
  <c r="E14" i="9"/>
  <c r="C48" i="9" s="1"/>
  <c r="C15" i="9"/>
  <c r="D15" i="9"/>
  <c r="E15" i="9"/>
  <c r="C49" i="9" s="1"/>
  <c r="C16" i="9"/>
  <c r="D16" i="9"/>
  <c r="E16" i="9"/>
  <c r="C17" i="9"/>
  <c r="D17" i="9"/>
  <c r="E17" i="9"/>
  <c r="C45" i="9" s="1"/>
  <c r="C18" i="9"/>
  <c r="D18" i="9"/>
  <c r="E18" i="9"/>
  <c r="C44" i="9" s="1"/>
  <c r="C19" i="9"/>
  <c r="D19" i="9"/>
  <c r="E19" i="9"/>
  <c r="C43" i="9" s="1"/>
  <c r="C20" i="9"/>
  <c r="D20" i="9"/>
  <c r="E20" i="9"/>
  <c r="C21" i="9"/>
  <c r="D21" i="9"/>
  <c r="E21" i="9"/>
  <c r="C42" i="9" s="1"/>
  <c r="C22" i="9"/>
  <c r="D22" i="9"/>
  <c r="E22" i="9"/>
  <c r="C41" i="9" s="1"/>
  <c r="C23" i="9"/>
  <c r="D23" i="9"/>
  <c r="E23" i="9"/>
  <c r="C53" i="9" s="1"/>
  <c r="C24" i="9"/>
  <c r="C35" i="9" s="1"/>
  <c r="C27" i="9" s="1"/>
  <c r="D24" i="9"/>
  <c r="E24" i="9"/>
  <c r="E35" i="9" s="1"/>
  <c r="D6" i="9"/>
  <c r="E6" i="9"/>
  <c r="C6" i="9"/>
  <c r="D32" i="9" l="1"/>
  <c r="D35" i="9"/>
  <c r="D27" i="9" s="1"/>
  <c r="D28" i="9"/>
  <c r="C54" i="9"/>
  <c r="D33" i="9"/>
  <c r="C31" i="9"/>
  <c r="C29" i="9"/>
  <c r="C32" i="9"/>
  <c r="C28" i="9"/>
  <c r="C51" i="9"/>
  <c r="C33" i="9"/>
  <c r="C52" i="9"/>
  <c r="D30" i="9"/>
  <c r="D29" i="9"/>
  <c r="C30" i="9"/>
  <c r="E30" i="9"/>
  <c r="E32" i="9"/>
  <c r="E31" i="9"/>
  <c r="D31" i="9"/>
  <c r="E29" i="9"/>
  <c r="E33" i="9"/>
  <c r="E28" i="9"/>
  <c r="D34" i="9" l="1"/>
  <c r="C55" i="9"/>
  <c r="D49" i="9" s="1"/>
  <c r="C34" i="9"/>
  <c r="E34" i="9"/>
  <c r="D47" i="9" l="1"/>
  <c r="D45" i="9"/>
  <c r="D53" i="9"/>
  <c r="D43" i="9"/>
  <c r="D41" i="9"/>
  <c r="D50" i="9"/>
  <c r="D52" i="9"/>
  <c r="D48" i="9"/>
  <c r="D54" i="9"/>
  <c r="D51" i="9"/>
  <c r="D42" i="9"/>
  <c r="D46" i="9"/>
  <c r="D44" i="9"/>
  <c r="D55" i="9" l="1"/>
  <c r="D31" i="5"/>
  <c r="D32" i="5"/>
  <c r="D33" i="5"/>
  <c r="D34" i="5"/>
  <c r="D35" i="5"/>
  <c r="D36" i="5"/>
  <c r="D37" i="5"/>
  <c r="D38" i="5"/>
  <c r="D39" i="5"/>
  <c r="D40" i="5"/>
  <c r="D41" i="5"/>
  <c r="D30" i="5"/>
  <c r="D29" i="5"/>
  <c r="E30" i="8"/>
  <c r="E31" i="5" s="1"/>
  <c r="E31" i="8"/>
  <c r="E32" i="5" s="1"/>
  <c r="E32" i="8"/>
  <c r="E33" i="5" s="1"/>
  <c r="E33" i="8"/>
  <c r="E34" i="5" s="1"/>
  <c r="E34" i="8"/>
  <c r="E35" i="5" s="1"/>
  <c r="E35" i="8"/>
  <c r="E36" i="5" s="1"/>
  <c r="E36" i="8"/>
  <c r="E37" i="5" s="1"/>
  <c r="E37" i="8"/>
  <c r="E38" i="5" s="1"/>
  <c r="E38" i="8"/>
  <c r="E39" i="5" s="1"/>
  <c r="E39" i="8"/>
  <c r="E40" i="5" s="1"/>
  <c r="E40" i="8"/>
  <c r="E41" i="5" s="1"/>
  <c r="E41" i="8"/>
  <c r="E29" i="5" s="1"/>
  <c r="E30" i="5"/>
  <c r="B31" i="5"/>
  <c r="B32" i="5"/>
  <c r="B33" i="5"/>
  <c r="B34" i="5"/>
  <c r="B35" i="5"/>
  <c r="B36" i="5"/>
  <c r="B37" i="5"/>
  <c r="B38" i="5"/>
  <c r="B39" i="5"/>
  <c r="B40" i="5"/>
  <c r="B41" i="5"/>
  <c r="B30" i="5"/>
  <c r="B29" i="5"/>
  <c r="E13" i="8"/>
  <c r="C31" i="5" s="1"/>
  <c r="E14" i="8"/>
  <c r="C32" i="5" s="1"/>
  <c r="E15" i="8"/>
  <c r="C33" i="5" s="1"/>
  <c r="E16" i="8"/>
  <c r="C34" i="5" s="1"/>
  <c r="E17" i="8"/>
  <c r="C35" i="5" s="1"/>
  <c r="E18" i="8"/>
  <c r="C36" i="5" s="1"/>
  <c r="E19" i="8"/>
  <c r="C37" i="5" s="1"/>
  <c r="E20" i="8"/>
  <c r="C38" i="5" s="1"/>
  <c r="E21" i="8"/>
  <c r="C39" i="5" s="1"/>
  <c r="E22" i="8"/>
  <c r="C40" i="5" s="1"/>
  <c r="E23" i="8"/>
  <c r="C41" i="5" s="1"/>
  <c r="E24" i="8"/>
  <c r="C29" i="5" s="1"/>
  <c r="E12" i="8"/>
  <c r="C30" i="5" s="1"/>
  <c r="D19" i="5"/>
  <c r="D20" i="5"/>
  <c r="D18" i="5"/>
  <c r="B19" i="5"/>
  <c r="B20" i="5"/>
  <c r="B18" i="5"/>
  <c r="D16" i="5"/>
  <c r="E16" i="5"/>
  <c r="D17" i="5"/>
  <c r="E17" i="5"/>
  <c r="E15" i="5"/>
  <c r="D15" i="5"/>
  <c r="B16" i="5"/>
  <c r="B17" i="5"/>
  <c r="B15" i="5"/>
  <c r="D13" i="5"/>
  <c r="E13" i="5"/>
  <c r="D14" i="5"/>
  <c r="E14" i="5"/>
  <c r="E12" i="5"/>
  <c r="D12" i="5"/>
  <c r="B13" i="5"/>
  <c r="B14" i="5"/>
  <c r="B12" i="5"/>
</calcChain>
</file>

<file path=xl/sharedStrings.xml><?xml version="1.0" encoding="utf-8"?>
<sst xmlns="http://schemas.openxmlformats.org/spreadsheetml/2006/main" count="208" uniqueCount="111">
  <si>
    <t>Veränd. zum Vorjahr</t>
  </si>
  <si>
    <t>in%</t>
  </si>
  <si>
    <t>Akademische Ausbildung</t>
  </si>
  <si>
    <t>Männer</t>
  </si>
  <si>
    <t>Frauen</t>
  </si>
  <si>
    <t>Bestand</t>
  </si>
  <si>
    <t>Geschlecht</t>
  </si>
  <si>
    <t>Pflichtschulausbildung</t>
  </si>
  <si>
    <t>Lehrausbildung</t>
  </si>
  <si>
    <t>Mittlere Ausbildung</t>
  </si>
  <si>
    <t>Hoehere Ausbildung</t>
  </si>
  <si>
    <t>Ausbildung</t>
  </si>
  <si>
    <t>Jahr bisher</t>
  </si>
  <si>
    <t>Veränderung Jahr bisher absolut</t>
  </si>
  <si>
    <t>Veränderung Jahr bisher in %</t>
  </si>
  <si>
    <t>absolut</t>
  </si>
  <si>
    <t>Arbeitsmarktdaten im Kontext von Bildungsabschlüssen:</t>
  </si>
  <si>
    <t>Wichtige Arbeitsmarktdaten auf einen Blick</t>
  </si>
  <si>
    <t>Arbeitslose Personen</t>
  </si>
  <si>
    <t xml:space="preserve">      Frauen</t>
  </si>
  <si>
    <t xml:space="preserve">      Männer</t>
  </si>
  <si>
    <t>Unselbständig Beschäftigte</t>
  </si>
  <si>
    <t>Arbeitslosenquote - nationale Berechnung</t>
  </si>
  <si>
    <t>Bestand/Quote</t>
  </si>
  <si>
    <t>arbeitslose Personen</t>
  </si>
  <si>
    <t>offene Stellen</t>
  </si>
  <si>
    <t>Anteil</t>
  </si>
  <si>
    <t>Gesamt</t>
  </si>
  <si>
    <t xml:space="preserve">     maximal Pflichtschule</t>
  </si>
  <si>
    <t xml:space="preserve">     Lehre</t>
  </si>
  <si>
    <t xml:space="preserve">     Mittlere technisch-gewerbliche Schule</t>
  </si>
  <si>
    <t xml:space="preserve">     Mittlere kaufmännische Schule</t>
  </si>
  <si>
    <t xml:space="preserve">     sonstige mittlere Schule</t>
  </si>
  <si>
    <t xml:space="preserve">     Allgemeinbildende höhere Schule</t>
  </si>
  <si>
    <t xml:space="preserve">     Höhere technisch-gewerbliche Schule</t>
  </si>
  <si>
    <t xml:space="preserve">     Höhere kaufmännische Schule</t>
  </si>
  <si>
    <t xml:space="preserve">     sonstige höhere Schule</t>
  </si>
  <si>
    <t xml:space="preserve">     Akademie</t>
  </si>
  <si>
    <t xml:space="preserve">     Fachhochschule</t>
  </si>
  <si>
    <t xml:space="preserve">     Universität, Hochschule, Pädagogische 
     Hochschule</t>
  </si>
  <si>
    <t>AL_UB_ALQ</t>
  </si>
  <si>
    <t>Bestand Beschäftigter</t>
  </si>
  <si>
    <t>VJ Veränd. UB abs</t>
  </si>
  <si>
    <t>VJ Veränd UB in %</t>
  </si>
  <si>
    <t>Bestand Arbeitsloser</t>
  </si>
  <si>
    <t>VJ Veränd. AL abs</t>
  </si>
  <si>
    <t>VJ Veränd. AL in %</t>
  </si>
  <si>
    <t>Arbeitslosenquote</t>
  </si>
  <si>
    <t>VJ Veränd ALQ</t>
  </si>
  <si>
    <t xml:space="preserve"> -Punkte</t>
  </si>
  <si>
    <t>AL_Ausbildung</t>
  </si>
  <si>
    <t>MT - Mittlere technische Schule</t>
  </si>
  <si>
    <t>MK - Mittlere kaufmaennische Schule</t>
  </si>
  <si>
    <t>sonstige mittlere Schule</t>
  </si>
  <si>
    <t>HA - Allgemeinbildende hoehere Schule</t>
  </si>
  <si>
    <t>HT - Hoehere technische Schule</t>
  </si>
  <si>
    <t>HK - Hoehere kaufmaennische Schule</t>
  </si>
  <si>
    <t>sonstige höhere Schule</t>
  </si>
  <si>
    <t>AK - Akademie</t>
  </si>
  <si>
    <t>Fachhochschuke</t>
  </si>
  <si>
    <t>Universität</t>
  </si>
  <si>
    <t>Anteilsrechnung</t>
  </si>
  <si>
    <t>OS_Ausbildung</t>
  </si>
  <si>
    <t>Fachhochschule</t>
  </si>
  <si>
    <t>Bestand arbeitsloser Personen nach Ausbildung und Geschlecht</t>
  </si>
  <si>
    <t>AL_Ausbildung_Diagramm</t>
  </si>
  <si>
    <t>Akademie (Pädak u.ä.)</t>
  </si>
  <si>
    <t>Bakkalaureatstudium</t>
  </si>
  <si>
    <t>Fachhochschule Bakkalaure</t>
  </si>
  <si>
    <t>Allgemeinb.höhere Schule</t>
  </si>
  <si>
    <t>Höh.tech.gewerbl.Schule</t>
  </si>
  <si>
    <t>Höh.kaufmännische Schule</t>
  </si>
  <si>
    <t>Sonstige höhere Schule</t>
  </si>
  <si>
    <t>Sonstige mittlere Schule</t>
  </si>
  <si>
    <t>Mittlere kaufm.Schule</t>
  </si>
  <si>
    <t>Mittl.techn.gew.Schule</t>
  </si>
  <si>
    <t>ungeklaert</t>
  </si>
  <si>
    <t>Arbeitslose nach Ausbildung</t>
  </si>
  <si>
    <t>Pflichtschule</t>
  </si>
  <si>
    <t>Lehre</t>
  </si>
  <si>
    <t>BMS</t>
  </si>
  <si>
    <t>AHS</t>
  </si>
  <si>
    <t>BHS</t>
  </si>
  <si>
    <t>Uni, FH, Akademie</t>
  </si>
  <si>
    <t>für Grafik</t>
  </si>
  <si>
    <t>AL</t>
  </si>
  <si>
    <t>mittlere technische Schule</t>
  </si>
  <si>
    <t>mittlere kaufmännische Schule</t>
  </si>
  <si>
    <t>höhere technische Schule</t>
  </si>
  <si>
    <t>höhere kaufmännische Schule</t>
  </si>
  <si>
    <t>Akademie</t>
  </si>
  <si>
    <t>Ungeklärt</t>
  </si>
  <si>
    <t>Verknüpfung zu "Diagramm_Ausbildung"</t>
  </si>
  <si>
    <t>BMASK (Öffentliche Ordner/BMWA/Arbeitslosigkeitsrisiko:Monatsberichte immer erst mit aktuellen Beschäftigtendaten zu verwenden‬)</t>
  </si>
  <si>
    <t>Akadem. Ausbildung, FH</t>
  </si>
  <si>
    <t>ALQ-Gesamt</t>
  </si>
  <si>
    <t>Arbeitslosigkeit nach höchstem Bildungsabschluss</t>
  </si>
  <si>
    <r>
      <t>Arbeitslosenquote</t>
    </r>
    <r>
      <rPr>
        <vertAlign val="superscript"/>
        <sz val="10"/>
        <color rgb="FF0070C0"/>
        <rFont val="Calibri"/>
        <family val="2"/>
      </rPr>
      <t>1</t>
    </r>
    <r>
      <rPr>
        <sz val="12"/>
        <color rgb="FF0070C0"/>
        <rFont val="Calibri"/>
        <family val="2"/>
      </rPr>
      <t xml:space="preserve"> nach Ausbildung</t>
    </r>
  </si>
  <si>
    <r>
      <t>Arbeitslosenquote</t>
    </r>
    <r>
      <rPr>
        <vertAlign val="superscript"/>
        <sz val="10"/>
        <color rgb="FF0070C0"/>
        <rFont val="Calibri"/>
        <family val="2"/>
      </rPr>
      <t>1</t>
    </r>
    <r>
      <rPr>
        <sz val="12"/>
        <color rgb="FF0070C0"/>
        <rFont val="Calibri"/>
        <family val="2"/>
      </rPr>
      <t xml:space="preserve"> nach Ausbildung im Zeitverlauf</t>
    </r>
  </si>
  <si>
    <r>
      <rPr>
        <vertAlign val="superscript"/>
        <sz val="10"/>
        <color theme="1"/>
        <rFont val="Calibri"/>
        <family val="2"/>
      </rPr>
      <t xml:space="preserve">1 </t>
    </r>
    <r>
      <rPr>
        <sz val="10"/>
        <color theme="1"/>
        <rFont val="Calibri"/>
        <family val="2"/>
      </rPr>
      <t>Vorgemerkte Arbeitslose einer Bildungsebene bezogen auf das Arbeitskräftepotential (Arbeitslose + unselbstständig 
Beschäftigte des Jahres) derselben Bildungsebene; die Gliederung der Beschäftigtenbasis nach Bildungsabschluss wurde nach Ergebnissen der Arbeitskräfteerhebung (unselbeständig Erwerbstätige nach LFK) errechnet</t>
    </r>
  </si>
  <si>
    <t>verwendete Abkürzungen:</t>
  </si>
  <si>
    <r>
      <rPr>
        <b/>
        <sz val="10"/>
        <color theme="1"/>
        <rFont val="Calibri"/>
        <family val="2"/>
      </rPr>
      <t>AHS</t>
    </r>
    <r>
      <rPr>
        <sz val="10"/>
        <color theme="1"/>
        <rFont val="Calibri"/>
        <family val="2"/>
      </rPr>
      <t>: Allgemeinbildende höhere Schule</t>
    </r>
  </si>
  <si>
    <t>Arbeitmarkt und Bildung 
in Wien</t>
  </si>
  <si>
    <r>
      <rPr>
        <b/>
        <sz val="10"/>
        <color theme="1"/>
        <rFont val="Calibri"/>
        <family val="2"/>
      </rPr>
      <t>BHS</t>
    </r>
    <r>
      <rPr>
        <sz val="10"/>
        <color theme="1"/>
        <rFont val="Calibri"/>
        <family val="2"/>
      </rPr>
      <t>: Berufsbildende höhere Schule (Höhere technisch-gewerbliche Schule, Höhere kaufmännische Schule, Sonstige höhere Schule)</t>
    </r>
  </si>
  <si>
    <r>
      <rPr>
        <b/>
        <sz val="10"/>
        <color theme="1"/>
        <rFont val="Calibri"/>
        <family val="2"/>
      </rPr>
      <t>BMS</t>
    </r>
    <r>
      <rPr>
        <sz val="10"/>
        <color theme="1"/>
        <rFont val="Calibri"/>
        <family val="2"/>
      </rPr>
      <t>: Berufsbildende mittlere Schule (Mittlere technisch-gewerbliche Schule, Mittlere kaufmännische Schule, Sonstige mittlere Schule)</t>
    </r>
  </si>
  <si>
    <t>Das mit Abstand höchste Arbeitslosigkeitsrisiko haben Personen, die keinen über die Pflichtschule hinausgehenden Bildungsabschluss vorweisen können.</t>
  </si>
  <si>
    <t>Männer und altern. Geschl.</t>
  </si>
  <si>
    <t>47,9% der arbeitslosen Personen hat lediglich Pflichtschulausbildung, 18,8% verfügen über einen Lehrabschluss; in Summe weisen 66,8% aller arbeitslosen Personen maximal Lehrausbildung auf. Personen mit Lehrabschluss sind allerdings im Vorteil: 28,5% der (sofort verfügbaren) offenen Stellen verlangt diese Qualifikation.</t>
  </si>
  <si>
    <t>Anm. HB: Plugin-Auswertung für 2024 im Jänner 2025 vorgenommen; Daten sollten demnach aktuell sein. Es fehlen noch die Daten der BGS für das Diagramm Zeitreihe!</t>
  </si>
  <si>
    <t>Anm. HB/Mai 2025: Jahresdaten vorhanden und ergänzt</t>
  </si>
  <si>
    <t>Bei der differenzierten Betrachtung arbeitsloser Personen nach Geschlecht zeigt sich ein kleiner Unterschied beim Anteil von Personen mit Pflichtschulausbildung (Frauen 45,4%, Männer: 49,8%), jedoch ein deutlicher Unterschie beim Anteil von Personen mit Lehrabschluss: 15,3% der arbeitslosen Frauen, aber 21,4% der arbeitslosen Männer haben eine Lehrausbildung absolviert.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</si>
</sst>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(&quot;€&quot;* #,##0.00_);_(&quot;€&quot;* \(#,##0.00\);_(&quot;€&quot;* &quot;-&quot;??_);_(@_)"/>
    <numFmt numFmtId="165" formatCode="0.0%"/>
    <numFmt numFmtId="166" formatCode="\+0.0%;\-0.0%"/>
    <numFmt numFmtId="167" formatCode="#,##0\ \ "/>
    <numFmt numFmtId="168" formatCode="#,##0.0\ %"/>
    <numFmt numFmtId="169" formatCode="#,##0.00\ %"/>
    <numFmt numFmtId="170" formatCode="#0"/>
  </numFmts>
  <fonts count="68">
    <font>
      <sz val="11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0"/>
      <color theme="1"/>
      <name val="Tahoma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9C0006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9"/>
      <color theme="1"/>
      <name val="Calibri"/>
      <family val="2"/>
    </font>
    <font>
      <sz val="8"/>
      <color theme="1"/>
      <name val="Calibri"/>
      <family val="2"/>
    </font>
    <font>
      <b/>
      <sz val="8"/>
      <color indexed="12"/>
      <name val="Calibri"/>
      <family val="2"/>
    </font>
    <font>
      <b/>
      <sz val="12"/>
      <color rgb="FF329664"/>
      <name val="Calibri"/>
      <family val="2"/>
    </font>
    <font>
      <b/>
      <sz val="12"/>
      <color rgb="FF0000C0"/>
      <name val="Calibri"/>
      <family val="2"/>
    </font>
    <font>
      <sz val="8"/>
      <color rgb="FF000000"/>
      <name val="Tahoma"/>
      <family val="2"/>
    </font>
    <font>
      <b/>
      <sz val="8"/>
      <color rgb="FF000000"/>
      <name val="Tahoma"/>
      <family val="2"/>
    </font>
    <font>
      <b/>
      <sz val="12"/>
      <name val="Calibri"/>
      <family val="2"/>
    </font>
    <font>
      <sz val="12"/>
      <name val="Calibri"/>
      <family val="2"/>
    </font>
    <font>
      <sz val="14"/>
      <color theme="1"/>
      <name val="Calibri"/>
      <family val="2"/>
    </font>
    <font>
      <b/>
      <sz val="12"/>
      <color theme="0"/>
      <name val="Calibri"/>
      <family val="2"/>
    </font>
    <font>
      <sz val="11"/>
      <color theme="1"/>
      <name val="Calibri"/>
      <family val="2"/>
    </font>
    <font>
      <b/>
      <sz val="12"/>
      <color rgb="FF0070C0"/>
      <name val="Calibri"/>
      <family val="2"/>
    </font>
    <font>
      <b/>
      <sz val="16"/>
      <name val="Calibri"/>
      <family val="2"/>
    </font>
    <font>
      <sz val="11"/>
      <name val="Calibri"/>
      <family val="2"/>
    </font>
    <font>
      <sz val="10"/>
      <name val="Calibri"/>
      <family val="2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i/>
      <sz val="8"/>
      <color rgb="FF000000"/>
      <name val="Tahoma"/>
      <family val="2"/>
    </font>
    <font>
      <b/>
      <sz val="12"/>
      <color rgb="FFFF0000"/>
      <name val="Calibri"/>
      <family val="2"/>
    </font>
    <font>
      <b/>
      <sz val="10"/>
      <name val="Calibri"/>
      <family val="2"/>
    </font>
    <font>
      <sz val="12"/>
      <color rgb="FFFF0000"/>
      <name val="Calibri"/>
      <family val="2"/>
    </font>
    <font>
      <sz val="8"/>
      <color rgb="FFFF0000"/>
      <name val="Tahoma"/>
      <family val="2"/>
    </font>
    <font>
      <sz val="12"/>
      <color rgb="FF0070C0"/>
      <name val="Calibri"/>
      <family val="2"/>
    </font>
    <font>
      <b/>
      <sz val="10"/>
      <color rgb="FFFF0000"/>
      <name val="Tahoma"/>
      <family val="2"/>
    </font>
    <font>
      <b/>
      <sz val="10"/>
      <color theme="5" tint="-0.249977111117893"/>
      <name val="Tahoma"/>
      <family val="2"/>
    </font>
    <font>
      <i/>
      <sz val="10"/>
      <color theme="9" tint="-0.249977111117893"/>
      <name val="Tahoma"/>
      <family val="2"/>
    </font>
    <font>
      <sz val="8"/>
      <color indexed="8"/>
      <name val="Tahoma"/>
      <family val="2"/>
    </font>
    <font>
      <sz val="8"/>
      <color theme="1"/>
      <name val="Andale WT"/>
      <family val="2"/>
    </font>
    <font>
      <b/>
      <sz val="10"/>
      <name val="Arial"/>
      <family val="2"/>
    </font>
    <font>
      <b/>
      <sz val="8"/>
      <color indexed="8"/>
      <name val="Tahoma"/>
      <family val="2"/>
    </font>
    <font>
      <sz val="8"/>
      <name val="Arial"/>
      <family val="2"/>
    </font>
    <font>
      <b/>
      <sz val="8"/>
      <color theme="5" tint="-0.249977111117893"/>
      <name val="Arial"/>
      <family val="2"/>
    </font>
    <font>
      <b/>
      <sz val="10"/>
      <color rgb="FF0070C0"/>
      <name val="Tahoma"/>
      <family val="2"/>
    </font>
    <font>
      <sz val="10"/>
      <name val="Verdana"/>
      <family val="2"/>
    </font>
    <font>
      <i/>
      <sz val="10"/>
      <color theme="6" tint="-0.499984740745262"/>
      <name val="Tahoma"/>
      <family val="2"/>
    </font>
    <font>
      <b/>
      <sz val="10"/>
      <color rgb="FF7030A0"/>
      <name val="Tahoma"/>
      <family val="2"/>
    </font>
    <font>
      <vertAlign val="superscript"/>
      <sz val="10"/>
      <color rgb="FF0070C0"/>
      <name val="Calibri"/>
      <family val="2"/>
    </font>
    <font>
      <vertAlign val="superscript"/>
      <sz val="10"/>
      <color theme="1"/>
      <name val="Calibri"/>
      <family val="2"/>
    </font>
    <font>
      <u/>
      <sz val="10"/>
      <color theme="1"/>
      <name val="Calibri"/>
      <family val="2"/>
    </font>
    <font>
      <sz val="12"/>
      <color rgb="FF7030A0"/>
      <name val="Calibri"/>
      <family val="2"/>
    </font>
    <font>
      <b/>
      <sz val="10.5"/>
      <color rgb="FF165D81"/>
      <name val="Calibri"/>
      <family val="2"/>
    </font>
    <font>
      <b/>
      <sz val="10.5"/>
      <color theme="1" tint="0.24994659260841701"/>
      <name val="Calibri"/>
      <family val="2"/>
    </font>
    <font>
      <b/>
      <sz val="10.5"/>
      <color theme="4"/>
      <name val="Calibri"/>
      <family val="2"/>
    </font>
    <font>
      <b/>
      <sz val="10.5"/>
      <color theme="7"/>
      <name val="Calibri"/>
      <family val="2"/>
    </font>
    <font>
      <sz val="11"/>
      <name val="Calibri"/>
      <family val="2"/>
      <scheme val="minor"/>
    </font>
  </fonts>
  <fills count="4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E5F2FF"/>
        <bgColor indexed="64"/>
      </patternFill>
    </fill>
    <fill>
      <patternFill patternType="solid">
        <fgColor rgb="FFFFFACD"/>
        <bgColor indexed="64"/>
      </patternFill>
    </fill>
    <fill>
      <patternFill patternType="lightTrellis">
        <fgColor rgb="FFAFAFAF"/>
        <bgColor rgb="FFEBEBEB"/>
      </patternFill>
    </fill>
    <fill>
      <patternFill patternType="solid">
        <fgColor rgb="FFEBEBEB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FD2E2"/>
        <bgColor indexed="64"/>
      </patternFill>
    </fill>
    <fill>
      <patternFill patternType="solid">
        <fgColor rgb="FFDFDFDF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2F1F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rgb="FFFFFF00"/>
        <bgColor indexed="64"/>
      </patternFill>
    </fill>
  </fills>
  <borders count="8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CFCFCF"/>
      </left>
      <right style="thin">
        <color rgb="FFCFCFCF"/>
      </right>
      <top style="thin">
        <color rgb="FFCFCFCF"/>
      </top>
      <bottom style="thin">
        <color rgb="FFCFCFCF"/>
      </bottom>
      <diagonal/>
    </border>
    <border>
      <left style="thin">
        <color rgb="FF93B1CD"/>
      </left>
      <right/>
      <top/>
      <bottom/>
      <diagonal/>
    </border>
    <border>
      <left/>
      <right/>
      <top style="thin">
        <color rgb="FF93B1CD"/>
      </top>
      <bottom style="thin">
        <color rgb="FF93B1CD"/>
      </bottom>
      <diagonal/>
    </border>
    <border>
      <left style="thin">
        <color rgb="FF93B1CD"/>
      </left>
      <right/>
      <top/>
      <bottom style="thin">
        <color rgb="FF93B1CD"/>
      </bottom>
      <diagonal/>
    </border>
    <border>
      <left style="thin">
        <color rgb="FF93B1CD"/>
      </left>
      <right style="thin">
        <color rgb="FF93B1CD"/>
      </right>
      <top style="thin">
        <color rgb="FF93B1CD"/>
      </top>
      <bottom/>
      <diagonal/>
    </border>
    <border>
      <left style="thin">
        <color rgb="FF93B1CD"/>
      </left>
      <right style="thin">
        <color rgb="FF93B1CD"/>
      </right>
      <top style="thin">
        <color rgb="FF93B1CD"/>
      </top>
      <bottom style="thin">
        <color rgb="FF93B1CD"/>
      </bottom>
      <diagonal/>
    </border>
    <border>
      <left style="thin">
        <color rgb="FF93B1CD"/>
      </left>
      <right/>
      <top style="thin">
        <color rgb="FF93B1CD"/>
      </top>
      <bottom style="thin">
        <color rgb="FF93B1CD"/>
      </bottom>
      <diagonal/>
    </border>
    <border>
      <left style="thin">
        <color rgb="FF93B1CD"/>
      </left>
      <right/>
      <top style="thin">
        <color rgb="FF93B1CD"/>
      </top>
      <bottom/>
      <diagonal/>
    </border>
    <border>
      <left style="thin">
        <color rgb="FF93B1CD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93B1CD"/>
      </left>
      <right style="thin">
        <color rgb="FFCCCCCC"/>
      </right>
      <top style="thin">
        <color rgb="FFCCCCCC"/>
      </top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/>
      <diagonal/>
    </border>
    <border>
      <left style="thin">
        <color rgb="FFCFCFCF"/>
      </left>
      <right/>
      <top style="thin">
        <color rgb="FFCFCFCF"/>
      </top>
      <bottom/>
      <diagonal/>
    </border>
    <border>
      <left style="thin">
        <color rgb="FF93B1CD"/>
      </left>
      <right/>
      <top style="thin">
        <color rgb="FFCFCFCF"/>
      </top>
      <bottom style="thin">
        <color rgb="FF93B1CD"/>
      </bottom>
      <diagonal/>
    </border>
    <border>
      <left style="thin">
        <color rgb="FFCFCFCF"/>
      </left>
      <right/>
      <top style="thin">
        <color rgb="FF93B1CD"/>
      </top>
      <bottom/>
      <diagonal/>
    </border>
    <border>
      <left style="thin">
        <color rgb="FF93B1CD"/>
      </left>
      <right style="thin">
        <color rgb="FFCCCCCC"/>
      </right>
      <top style="thin">
        <color rgb="FF93B1CD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93B1CD"/>
      </top>
      <bottom style="thin">
        <color rgb="FFCCCCCC"/>
      </bottom>
      <diagonal/>
    </border>
    <border>
      <left style="thin">
        <color rgb="FF002060"/>
      </left>
      <right/>
      <top style="thin">
        <color rgb="FF002060"/>
      </top>
      <bottom/>
      <diagonal/>
    </border>
    <border>
      <left/>
      <right/>
      <top style="thin">
        <color rgb="FF002060"/>
      </top>
      <bottom/>
      <diagonal/>
    </border>
    <border>
      <left/>
      <right style="thin">
        <color rgb="FF002060"/>
      </right>
      <top style="thin">
        <color rgb="FF002060"/>
      </top>
      <bottom/>
      <diagonal/>
    </border>
    <border>
      <left style="thin">
        <color rgb="FF002060"/>
      </left>
      <right/>
      <top/>
      <bottom style="thin">
        <color rgb="FF002060"/>
      </bottom>
      <diagonal/>
    </border>
    <border>
      <left/>
      <right/>
      <top/>
      <bottom style="thin">
        <color rgb="FF002060"/>
      </bottom>
      <diagonal/>
    </border>
    <border>
      <left/>
      <right style="thin">
        <color rgb="FF002060"/>
      </right>
      <top/>
      <bottom style="thin">
        <color rgb="FF002060"/>
      </bottom>
      <diagonal/>
    </border>
    <border>
      <left style="thin">
        <color rgb="FF002060"/>
      </left>
      <right/>
      <top/>
      <bottom/>
      <diagonal/>
    </border>
    <border>
      <left/>
      <right style="thin">
        <color rgb="FF002060"/>
      </right>
      <top/>
      <bottom/>
      <diagonal/>
    </border>
    <border>
      <left/>
      <right style="thin">
        <color rgb="FF93B1CD"/>
      </right>
      <top style="thin">
        <color rgb="FF93B1CD"/>
      </top>
      <bottom style="thin">
        <color rgb="FF93B1CD"/>
      </bottom>
      <diagonal/>
    </border>
    <border>
      <left style="thin">
        <color rgb="FF93B1CD"/>
      </left>
      <right style="thin">
        <color rgb="FF93B1CD"/>
      </right>
      <top/>
      <bottom style="thin">
        <color rgb="FF93B1CD"/>
      </bottom>
      <diagonal/>
    </border>
    <border>
      <left/>
      <right/>
      <top style="thin">
        <color rgb="FF93B1CD"/>
      </top>
      <bottom/>
      <diagonal/>
    </border>
    <border>
      <left style="thin">
        <color rgb="FF93B1CD"/>
      </left>
      <right/>
      <top style="thin">
        <color rgb="FF93B1CD"/>
      </top>
      <bottom style="thin">
        <color rgb="FFCCCCCC"/>
      </bottom>
      <diagonal/>
    </border>
    <border>
      <left style="thin">
        <color rgb="FF93B1CD"/>
      </left>
      <right/>
      <top style="thin">
        <color rgb="FFCCCCCC"/>
      </top>
      <bottom style="thin">
        <color rgb="FFCCCCCC"/>
      </bottom>
      <diagonal/>
    </border>
    <border>
      <left style="thin">
        <color rgb="FF93B1CD"/>
      </left>
      <right/>
      <top style="thin">
        <color rgb="FF608BB4"/>
      </top>
      <bottom/>
      <diagonal/>
    </border>
    <border>
      <left style="thin">
        <color rgb="FFCCCCCC"/>
      </left>
      <right style="thin">
        <color rgb="FFCCCCCC"/>
      </right>
      <top style="thin">
        <color rgb="FF608BB4"/>
      </top>
      <bottom style="thin">
        <color rgb="FFCCCCCC"/>
      </bottom>
      <diagonal/>
    </border>
    <border>
      <left style="thin">
        <color rgb="FFCCCCCC"/>
      </left>
      <right/>
      <top style="thin">
        <color rgb="FF608BB4"/>
      </top>
      <bottom style="thin">
        <color rgb="FFCCCCCC"/>
      </bottom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 style="thin">
        <color rgb="FF608BB4"/>
      </left>
      <right/>
      <top style="thin">
        <color rgb="FF608BB4"/>
      </top>
      <bottom/>
      <diagonal/>
    </border>
    <border>
      <left style="thin">
        <color rgb="FF608BB4"/>
      </left>
      <right/>
      <top style="thin">
        <color rgb="FF93B1CD"/>
      </top>
      <bottom/>
      <diagonal/>
    </border>
    <border>
      <left style="thin">
        <color rgb="FFCCCCCC"/>
      </left>
      <right/>
      <top style="thin">
        <color rgb="FF93B1CD"/>
      </top>
      <bottom style="thin">
        <color rgb="FFCCCCCC"/>
      </bottom>
      <diagonal/>
    </border>
    <border>
      <left style="thin">
        <color rgb="FF93B1CD"/>
      </left>
      <right style="thin">
        <color rgb="FF608BB4"/>
      </right>
      <top/>
      <bottom/>
      <diagonal/>
    </border>
    <border>
      <left style="thin">
        <color rgb="FF93B1CD"/>
      </left>
      <right style="thin">
        <color rgb="FFA2C4E0"/>
      </right>
      <top style="thin">
        <color rgb="FFCCCCCC"/>
      </top>
      <bottom/>
      <diagonal/>
    </border>
    <border>
      <left style="thin">
        <color rgb="FF93B1CD"/>
      </left>
      <right style="thin">
        <color rgb="FFCCCCCC"/>
      </right>
      <top style="thin">
        <color rgb="FFA2C4E0"/>
      </top>
      <bottom style="thin">
        <color rgb="FFCCCCCC"/>
      </bottom>
      <diagonal/>
    </border>
    <border>
      <left style="thin">
        <color rgb="FF93B1CD"/>
      </left>
      <right/>
      <top style="thin">
        <color rgb="FFA2C4E0"/>
      </top>
      <bottom style="thin">
        <color rgb="FFCCCCCC"/>
      </bottom>
      <diagonal/>
    </border>
    <border>
      <left style="thin">
        <color rgb="FFA2C4E0"/>
      </left>
      <right style="thin">
        <color rgb="FFA2C4E0"/>
      </right>
      <top style="thin">
        <color rgb="FFCCCCCC"/>
      </top>
      <bottom/>
      <diagonal/>
    </border>
    <border>
      <left style="thin">
        <color rgb="FFCCCCCC"/>
      </left>
      <right style="thin">
        <color rgb="FFCCCCCC"/>
      </right>
      <top style="thin">
        <color rgb="FFA2C4E0"/>
      </top>
      <bottom style="thin">
        <color rgb="FFCCCCCC"/>
      </bottom>
      <diagonal/>
    </border>
    <border>
      <left style="thin">
        <color rgb="FFCCCCCC"/>
      </left>
      <right/>
      <top style="thin">
        <color rgb="FFA2C4E0"/>
      </top>
      <bottom style="thin">
        <color rgb="FFCCCCCC"/>
      </bottom>
      <diagonal/>
    </border>
    <border>
      <left style="thin">
        <color rgb="FF93B1CD"/>
      </left>
      <right style="thin">
        <color rgb="FFA2C4E0"/>
      </right>
      <top/>
      <bottom style="thin">
        <color rgb="FFA2C4E0"/>
      </bottom>
      <diagonal/>
    </border>
    <border>
      <left style="thin">
        <color rgb="FFA2C4E0"/>
      </left>
      <right style="thin">
        <color rgb="FFA2C4E0"/>
      </right>
      <top/>
      <bottom style="thin">
        <color rgb="FFA2C4E0"/>
      </bottom>
      <diagonal/>
    </border>
    <border>
      <left style="thin">
        <color rgb="FF93B1CD"/>
      </left>
      <right style="thin">
        <color rgb="FFA2C4E0"/>
      </right>
      <top/>
      <bottom/>
      <diagonal/>
    </border>
    <border>
      <left style="thin">
        <color rgb="FFA2C4E0"/>
      </left>
      <right style="thin">
        <color rgb="FFA2C4E0"/>
      </right>
      <top/>
      <bottom/>
      <diagonal/>
    </border>
    <border>
      <left style="thin">
        <color rgb="FF93B1CD"/>
      </left>
      <right style="thin">
        <color rgb="FFA2C4E0"/>
      </right>
      <top style="thin">
        <color rgb="FFA2C4E0"/>
      </top>
      <bottom style="thin">
        <color rgb="FFA2C4E0"/>
      </bottom>
      <diagonal/>
    </border>
    <border>
      <left style="thin">
        <color rgb="FFA2C4E0"/>
      </left>
      <right style="thin">
        <color rgb="FFA2C4E0"/>
      </right>
      <top style="thin">
        <color rgb="FFA2C4E0"/>
      </top>
      <bottom style="thin">
        <color rgb="FFA2C4E0"/>
      </bottom>
      <diagonal/>
    </border>
    <border>
      <left style="thin">
        <color rgb="FF93B1CD"/>
      </left>
      <right style="thin">
        <color rgb="FFA2C4E0"/>
      </right>
      <top style="thin">
        <color rgb="FFA2C4E0"/>
      </top>
      <bottom/>
      <diagonal/>
    </border>
    <border>
      <left/>
      <right/>
      <top style="thin">
        <color rgb="FFA2C4E0"/>
      </top>
      <bottom style="thin">
        <color rgb="FFA2C4E0"/>
      </bottom>
      <diagonal/>
    </border>
    <border>
      <left style="thin">
        <color rgb="FFA2C4E0"/>
      </left>
      <right style="thin">
        <color rgb="FFA2C4E0"/>
      </right>
      <top style="thin">
        <color rgb="FFA2C4E0"/>
      </top>
      <bottom/>
      <diagonal/>
    </border>
    <border>
      <left style="thin">
        <color rgb="FFA2C4E0"/>
      </left>
      <right/>
      <top style="thin">
        <color rgb="FFA2C4E0"/>
      </top>
      <bottom style="thin">
        <color rgb="FFA2C4E0"/>
      </bottom>
      <diagonal/>
    </border>
    <border>
      <left style="thin">
        <color rgb="FFCCCCCC"/>
      </left>
      <right style="thin">
        <color rgb="FFA2C4E0"/>
      </right>
      <top style="thin">
        <color rgb="FF93B1CD"/>
      </top>
      <bottom style="thin">
        <color rgb="FFA2C4E0"/>
      </bottom>
      <diagonal/>
    </border>
    <border>
      <left style="thin">
        <color rgb="FFCCCCCC"/>
      </left>
      <right style="thin">
        <color rgb="FFA2C4E0"/>
      </right>
      <top style="thin">
        <color rgb="FFA2C4E0"/>
      </top>
      <bottom style="thin">
        <color rgb="FFA2C4E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rgb="FFCCCCCC"/>
      </right>
      <top style="thin">
        <color rgb="FF93B1CD"/>
      </top>
      <bottom style="thin">
        <color rgb="FFCCCCCC"/>
      </bottom>
      <diagonal/>
    </border>
    <border>
      <left/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medium">
        <color theme="0" tint="-0.24994659260841701"/>
      </left>
      <right style="medium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double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double">
        <color theme="0" tint="-0.499984740745262"/>
      </top>
      <bottom style="thin">
        <color theme="0" tint="-0.499984740745262"/>
      </bottom>
      <diagonal/>
    </border>
    <border>
      <left/>
      <right/>
      <top style="double">
        <color theme="0" tint="-0.499984740745262"/>
      </top>
      <bottom style="thin">
        <color indexed="64"/>
      </bottom>
      <diagonal/>
    </border>
    <border>
      <left style="double">
        <color theme="0" tint="-0.499984740745262"/>
      </left>
      <right style="thin">
        <color theme="0" tint="-0.499984740745262"/>
      </right>
      <top style="double">
        <color theme="0" tint="-0.499984740745262"/>
      </top>
      <bottom style="thin">
        <color theme="0" tint="-0.499984740745262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medium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297">
    <xf numFmtId="0" fontId="0" fillId="0" borderId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10" borderId="0" applyNumberFormat="0" applyBorder="0" applyAlignment="0" applyProtection="0"/>
    <xf numFmtId="0" fontId="4" fillId="14" borderId="0" applyNumberFormat="0" applyBorder="0" applyAlignment="0" applyProtection="0"/>
    <xf numFmtId="0" fontId="4" fillId="18" borderId="0" applyNumberFormat="0" applyBorder="0" applyAlignment="0" applyProtection="0"/>
    <xf numFmtId="0" fontId="4" fillId="22" borderId="0" applyNumberFormat="0" applyBorder="0" applyAlignment="0" applyProtection="0"/>
    <xf numFmtId="0" fontId="4" fillId="26" borderId="0" applyNumberFormat="0" applyBorder="0" applyAlignment="0" applyProtection="0"/>
    <xf numFmtId="0" fontId="4" fillId="30" borderId="0" applyNumberFormat="0" applyBorder="0" applyAlignment="0" applyProtection="0"/>
    <xf numFmtId="0" fontId="4" fillId="11" borderId="0" applyNumberFormat="0" applyBorder="0" applyAlignment="0" applyProtection="0"/>
    <xf numFmtId="0" fontId="4" fillId="15" borderId="0" applyNumberFormat="0" applyBorder="0" applyAlignment="0" applyProtection="0"/>
    <xf numFmtId="0" fontId="4" fillId="19" borderId="0" applyNumberFormat="0" applyBorder="0" applyAlignment="0" applyProtection="0"/>
    <xf numFmtId="0" fontId="4" fillId="23" borderId="0" applyNumberFormat="0" applyBorder="0" applyAlignment="0" applyProtection="0"/>
    <xf numFmtId="0" fontId="4" fillId="27" borderId="0" applyNumberFormat="0" applyBorder="0" applyAlignment="0" applyProtection="0"/>
    <xf numFmtId="0" fontId="4" fillId="31" borderId="0" applyNumberFormat="0" applyBorder="0" applyAlignment="0" applyProtection="0"/>
    <xf numFmtId="0" fontId="5" fillId="12" borderId="0" applyNumberFormat="0" applyBorder="0" applyAlignment="0" applyProtection="0"/>
    <xf numFmtId="0" fontId="5" fillId="16" borderId="0" applyNumberFormat="0" applyBorder="0" applyAlignment="0" applyProtection="0"/>
    <xf numFmtId="0" fontId="5" fillId="20" borderId="0" applyNumberFormat="0" applyBorder="0" applyAlignment="0" applyProtection="0"/>
    <xf numFmtId="0" fontId="5" fillId="24" borderId="0" applyNumberFormat="0" applyBorder="0" applyAlignment="0" applyProtection="0"/>
    <xf numFmtId="0" fontId="5" fillId="28" borderId="0" applyNumberFormat="0" applyBorder="0" applyAlignment="0" applyProtection="0"/>
    <xf numFmtId="0" fontId="5" fillId="32" borderId="0" applyNumberFormat="0" applyBorder="0" applyAlignment="0" applyProtection="0"/>
    <xf numFmtId="0" fontId="5" fillId="9" borderId="0" applyNumberFormat="0" applyBorder="0" applyAlignment="0" applyProtection="0"/>
    <xf numFmtId="0" fontId="5" fillId="13" borderId="0" applyNumberFormat="0" applyBorder="0" applyAlignment="0" applyProtection="0"/>
    <xf numFmtId="0" fontId="5" fillId="17" borderId="0" applyNumberFormat="0" applyBorder="0" applyAlignment="0" applyProtection="0"/>
    <xf numFmtId="0" fontId="5" fillId="21" borderId="0" applyNumberFormat="0" applyBorder="0" applyAlignment="0" applyProtection="0"/>
    <xf numFmtId="0" fontId="5" fillId="25" borderId="0" applyNumberFormat="0" applyBorder="0" applyAlignment="0" applyProtection="0"/>
    <xf numFmtId="0" fontId="5" fillId="29" borderId="0" applyNumberFormat="0" applyBorder="0" applyAlignment="0" applyProtection="0"/>
    <xf numFmtId="0" fontId="6" fillId="6" borderId="5" applyNumberFormat="0" applyAlignment="0" applyProtection="0"/>
    <xf numFmtId="0" fontId="7" fillId="6" borderId="4" applyNumberFormat="0" applyAlignment="0" applyProtection="0"/>
    <xf numFmtId="0" fontId="8" fillId="5" borderId="4" applyNumberFormat="0" applyAlignment="0" applyProtection="0"/>
    <xf numFmtId="0" fontId="9" fillId="0" borderId="9" applyNumberFormat="0" applyFill="0" applyAlignment="0" applyProtection="0"/>
    <xf numFmtId="0" fontId="10" fillId="0" borderId="0" applyNumberFormat="0" applyFill="0" applyBorder="0" applyAlignment="0" applyProtection="0"/>
    <xf numFmtId="0" fontId="11" fillId="2" borderId="0" applyNumberFormat="0" applyBorder="0" applyAlignment="0" applyProtection="0"/>
    <xf numFmtId="0" fontId="12" fillId="4" borderId="0" applyNumberFormat="0" applyBorder="0" applyAlignment="0" applyProtection="0"/>
    <xf numFmtId="0" fontId="4" fillId="8" borderId="8" applyNumberFormat="0" applyFont="0" applyAlignment="0" applyProtection="0"/>
    <xf numFmtId="0" fontId="13" fillId="3" borderId="0" applyNumberFormat="0" applyBorder="0" applyAlignment="0" applyProtection="0"/>
    <xf numFmtId="0" fontId="14" fillId="0" borderId="0"/>
    <xf numFmtId="0" fontId="14" fillId="0" borderId="0"/>
    <xf numFmtId="0" fontId="3" fillId="0" borderId="0"/>
    <xf numFmtId="0" fontId="15" fillId="0" borderId="0"/>
    <xf numFmtId="0" fontId="16" fillId="0" borderId="1" applyNumberFormat="0" applyFill="0" applyAlignment="0" applyProtection="0"/>
    <xf numFmtId="0" fontId="17" fillId="0" borderId="2" applyNumberFormat="0" applyFill="0" applyAlignment="0" applyProtection="0"/>
    <xf numFmtId="0" fontId="18" fillId="0" borderId="3" applyNumberFormat="0" applyFill="0" applyAlignment="0" applyProtection="0"/>
    <xf numFmtId="0" fontId="18" fillId="0" borderId="0" applyNumberFormat="0" applyFill="0" applyBorder="0" applyAlignment="0" applyProtection="0"/>
    <xf numFmtId="0" fontId="19" fillId="0" borderId="6" applyNumberFormat="0" applyFill="0" applyAlignment="0" applyProtection="0"/>
    <xf numFmtId="0" fontId="20" fillId="0" borderId="0" applyNumberFormat="0" applyFill="0" applyBorder="0" applyAlignment="0" applyProtection="0"/>
    <xf numFmtId="0" fontId="21" fillId="7" borderId="7" applyNumberFormat="0" applyAlignment="0" applyProtection="0"/>
    <xf numFmtId="0" fontId="1" fillId="33" borderId="10">
      <alignment horizontal="left" vertical="center"/>
    </xf>
    <xf numFmtId="0" fontId="2" fillId="34" borderId="10">
      <alignment horizontal="left" vertical="center"/>
    </xf>
    <xf numFmtId="0" fontId="2" fillId="35" borderId="10">
      <alignment horizontal="left" vertical="center"/>
    </xf>
    <xf numFmtId="0" fontId="22" fillId="33" borderId="10">
      <alignment horizontal="center" vertical="center"/>
    </xf>
    <xf numFmtId="0" fontId="1" fillId="33" borderId="10">
      <alignment horizontal="center" vertical="center"/>
    </xf>
    <xf numFmtId="0" fontId="2" fillId="34" borderId="10">
      <alignment horizontal="center" vertical="center"/>
    </xf>
    <xf numFmtId="0" fontId="2" fillId="35" borderId="10">
      <alignment horizontal="center" vertical="center"/>
    </xf>
    <xf numFmtId="0" fontId="22" fillId="33" borderId="10">
      <alignment horizontal="center" vertical="center"/>
    </xf>
    <xf numFmtId="0" fontId="23" fillId="0" borderId="10">
      <alignment horizontal="right" vertical="center"/>
    </xf>
    <xf numFmtId="0" fontId="23" fillId="36" borderId="10">
      <alignment horizontal="right" vertical="center"/>
    </xf>
    <xf numFmtId="0" fontId="23" fillId="0" borderId="10">
      <alignment horizontal="center" vertical="center"/>
    </xf>
    <xf numFmtId="0" fontId="22" fillId="34" borderId="10"/>
    <xf numFmtId="0" fontId="22" fillId="0" borderId="10">
      <alignment horizontal="center" vertical="center" wrapText="1"/>
    </xf>
    <xf numFmtId="0" fontId="22" fillId="35" borderId="10"/>
    <xf numFmtId="0" fontId="1" fillId="0" borderId="10">
      <alignment horizontal="left" vertical="center"/>
    </xf>
    <xf numFmtId="0" fontId="1" fillId="0" borderId="10">
      <alignment horizontal="left" vertical="top"/>
    </xf>
    <xf numFmtId="0" fontId="1" fillId="33" borderId="10">
      <alignment horizontal="center" vertical="center"/>
    </xf>
    <xf numFmtId="0" fontId="1" fillId="33" borderId="10">
      <alignment horizontal="left" vertical="center"/>
    </xf>
    <xf numFmtId="0" fontId="23" fillId="0" borderId="10">
      <alignment horizontal="right" vertical="center"/>
    </xf>
    <xf numFmtId="0" fontId="23" fillId="0" borderId="10">
      <alignment horizontal="right" vertical="center"/>
    </xf>
    <xf numFmtId="0" fontId="24" fillId="33" borderId="10">
      <alignment horizontal="left" vertical="center" indent="1"/>
    </xf>
    <xf numFmtId="0" fontId="1" fillId="37" borderId="10"/>
    <xf numFmtId="0" fontId="25" fillId="0" borderId="10"/>
    <xf numFmtId="0" fontId="26" fillId="0" borderId="10"/>
    <xf numFmtId="0" fontId="23" fillId="38" borderId="10"/>
    <xf numFmtId="0" fontId="23" fillId="39" borderId="10"/>
    <xf numFmtId="0" fontId="28" fillId="40" borderId="0">
      <alignment horizontal="center" vertical="top"/>
    </xf>
    <xf numFmtId="0" fontId="27" fillId="41" borderId="0">
      <alignment horizontal="left" vertical="top"/>
    </xf>
    <xf numFmtId="0" fontId="28" fillId="42" borderId="0">
      <alignment horizontal="left" vertical="top"/>
    </xf>
    <xf numFmtId="0" fontId="27" fillId="40" borderId="0">
      <alignment horizontal="right" vertical="top"/>
    </xf>
    <xf numFmtId="0" fontId="28" fillId="42" borderId="0">
      <alignment horizontal="right" vertical="top"/>
    </xf>
    <xf numFmtId="0" fontId="28" fillId="40" borderId="0">
      <alignment horizontal="center" vertical="top"/>
    </xf>
    <xf numFmtId="0" fontId="27" fillId="41" borderId="0">
      <alignment horizontal="left" vertical="top"/>
    </xf>
    <xf numFmtId="0" fontId="28" fillId="42" borderId="0">
      <alignment horizontal="left" vertical="top"/>
    </xf>
    <xf numFmtId="0" fontId="27" fillId="40" borderId="0">
      <alignment horizontal="right" vertical="top"/>
    </xf>
    <xf numFmtId="0" fontId="28" fillId="42" borderId="0">
      <alignment horizontal="right" vertical="top"/>
    </xf>
    <xf numFmtId="0" fontId="28" fillId="40" borderId="0">
      <alignment horizontal="center" vertical="top"/>
    </xf>
    <xf numFmtId="0" fontId="27" fillId="41" borderId="0">
      <alignment horizontal="left" vertical="top"/>
    </xf>
    <xf numFmtId="0" fontId="28" fillId="42" borderId="0">
      <alignment horizontal="left" vertical="top"/>
    </xf>
    <xf numFmtId="0" fontId="27" fillId="40" borderId="0">
      <alignment horizontal="right" vertical="top"/>
    </xf>
    <xf numFmtId="0" fontId="28" fillId="42" borderId="0">
      <alignment horizontal="right" vertical="top"/>
    </xf>
    <xf numFmtId="0" fontId="28" fillId="40" borderId="0">
      <alignment horizontal="center" vertical="top"/>
    </xf>
    <xf numFmtId="0" fontId="27" fillId="41" borderId="0">
      <alignment horizontal="left" vertical="top"/>
    </xf>
    <xf numFmtId="0" fontId="28" fillId="42" borderId="0">
      <alignment horizontal="left" vertical="top"/>
    </xf>
    <xf numFmtId="0" fontId="27" fillId="40" borderId="0">
      <alignment horizontal="right" vertical="top"/>
    </xf>
    <xf numFmtId="0" fontId="28" fillId="42" borderId="0">
      <alignment horizontal="right" vertical="top"/>
    </xf>
    <xf numFmtId="0" fontId="28" fillId="40" borderId="0">
      <alignment horizontal="center" vertical="top"/>
    </xf>
    <xf numFmtId="0" fontId="27" fillId="41" borderId="0">
      <alignment horizontal="left" vertical="top"/>
    </xf>
    <xf numFmtId="0" fontId="28" fillId="42" borderId="0">
      <alignment horizontal="left" vertical="top"/>
    </xf>
    <xf numFmtId="0" fontId="27" fillId="40" borderId="0">
      <alignment horizontal="right" vertical="top"/>
    </xf>
    <xf numFmtId="0" fontId="28" fillId="42" borderId="0">
      <alignment horizontal="right" vertical="top"/>
    </xf>
    <xf numFmtId="0" fontId="28" fillId="40" borderId="0">
      <alignment horizontal="center" vertical="top"/>
    </xf>
    <xf numFmtId="0" fontId="27" fillId="41" borderId="0">
      <alignment horizontal="left" vertical="top"/>
    </xf>
    <xf numFmtId="0" fontId="28" fillId="42" borderId="0">
      <alignment horizontal="left" vertical="top"/>
    </xf>
    <xf numFmtId="0" fontId="28" fillId="42" borderId="0">
      <alignment horizontal="right" vertical="top"/>
    </xf>
    <xf numFmtId="0" fontId="28" fillId="40" borderId="0">
      <alignment horizontal="center" vertical="top"/>
    </xf>
    <xf numFmtId="0" fontId="27" fillId="41" borderId="0">
      <alignment horizontal="left" vertical="top"/>
    </xf>
    <xf numFmtId="0" fontId="28" fillId="42" borderId="0">
      <alignment horizontal="left" vertical="top"/>
    </xf>
    <xf numFmtId="0" fontId="27" fillId="40" borderId="0">
      <alignment horizontal="right" vertical="top"/>
    </xf>
    <xf numFmtId="0" fontId="28" fillId="42" borderId="0">
      <alignment horizontal="right" vertical="top"/>
    </xf>
    <xf numFmtId="0" fontId="28" fillId="40" borderId="0">
      <alignment horizontal="center" vertical="top"/>
    </xf>
    <xf numFmtId="0" fontId="27" fillId="41" borderId="0">
      <alignment horizontal="left" vertical="top"/>
    </xf>
    <xf numFmtId="0" fontId="28" fillId="42" borderId="0">
      <alignment horizontal="left" vertical="top"/>
    </xf>
    <xf numFmtId="0" fontId="27" fillId="40" borderId="0">
      <alignment horizontal="right" vertical="top"/>
    </xf>
    <xf numFmtId="0" fontId="28" fillId="42" borderId="0">
      <alignment horizontal="right" vertical="top"/>
    </xf>
    <xf numFmtId="0" fontId="28" fillId="40" borderId="0">
      <alignment horizontal="center" vertical="top"/>
    </xf>
    <xf numFmtId="0" fontId="27" fillId="41" borderId="0">
      <alignment horizontal="left" vertical="top"/>
    </xf>
    <xf numFmtId="0" fontId="28" fillId="42" borderId="0">
      <alignment horizontal="left" vertical="top"/>
    </xf>
    <xf numFmtId="0" fontId="27" fillId="40" borderId="0">
      <alignment horizontal="right" vertical="top"/>
    </xf>
    <xf numFmtId="0" fontId="28" fillId="42" borderId="0">
      <alignment horizontal="right" vertical="top"/>
    </xf>
    <xf numFmtId="0" fontId="28" fillId="40" borderId="0">
      <alignment horizontal="center" vertical="top"/>
    </xf>
    <xf numFmtId="0" fontId="27" fillId="41" borderId="0">
      <alignment horizontal="left" vertical="top"/>
    </xf>
    <xf numFmtId="0" fontId="28" fillId="42" borderId="0">
      <alignment horizontal="left" vertical="top"/>
    </xf>
    <xf numFmtId="0" fontId="27" fillId="40" borderId="0">
      <alignment horizontal="right" vertical="top"/>
    </xf>
    <xf numFmtId="0" fontId="28" fillId="42" borderId="0">
      <alignment horizontal="right" vertical="top"/>
    </xf>
    <xf numFmtId="0" fontId="28" fillId="40" borderId="0">
      <alignment horizontal="center" vertical="top"/>
    </xf>
    <xf numFmtId="0" fontId="27" fillId="41" borderId="0">
      <alignment horizontal="left" vertical="top"/>
    </xf>
    <xf numFmtId="0" fontId="28" fillId="42" borderId="0">
      <alignment horizontal="left" vertical="top"/>
    </xf>
    <xf numFmtId="0" fontId="27" fillId="40" borderId="0">
      <alignment horizontal="right" vertical="top"/>
    </xf>
    <xf numFmtId="0" fontId="28" fillId="42" borderId="0">
      <alignment horizontal="right" vertical="top"/>
    </xf>
    <xf numFmtId="0" fontId="28" fillId="40" borderId="0">
      <alignment horizontal="center" vertical="top"/>
    </xf>
    <xf numFmtId="0" fontId="27" fillId="41" borderId="0">
      <alignment horizontal="left" vertical="top"/>
    </xf>
    <xf numFmtId="0" fontId="28" fillId="42" borderId="0">
      <alignment horizontal="left" vertical="top"/>
    </xf>
    <xf numFmtId="0" fontId="27" fillId="40" borderId="0">
      <alignment horizontal="right" vertical="top"/>
    </xf>
    <xf numFmtId="0" fontId="28" fillId="42" borderId="0">
      <alignment horizontal="right" vertical="top"/>
    </xf>
    <xf numFmtId="0" fontId="28" fillId="40" borderId="0">
      <alignment horizontal="center" vertical="top"/>
    </xf>
    <xf numFmtId="0" fontId="27" fillId="41" borderId="0">
      <alignment horizontal="left" vertical="top"/>
    </xf>
    <xf numFmtId="0" fontId="28" fillId="42" borderId="0">
      <alignment horizontal="left" vertical="top"/>
    </xf>
    <xf numFmtId="0" fontId="27" fillId="40" borderId="0">
      <alignment horizontal="right" vertical="top"/>
    </xf>
    <xf numFmtId="0" fontId="28" fillId="42" borderId="0">
      <alignment horizontal="right" vertical="top"/>
    </xf>
    <xf numFmtId="0" fontId="28" fillId="40" borderId="0">
      <alignment horizontal="center" vertical="top"/>
    </xf>
    <xf numFmtId="0" fontId="27" fillId="41" borderId="0">
      <alignment horizontal="left" vertical="top"/>
    </xf>
    <xf numFmtId="0" fontId="28" fillId="42" borderId="0">
      <alignment horizontal="left" vertical="top"/>
    </xf>
    <xf numFmtId="0" fontId="27" fillId="40" borderId="0">
      <alignment horizontal="right" vertical="top"/>
    </xf>
    <xf numFmtId="0" fontId="28" fillId="42" borderId="0">
      <alignment horizontal="right" vertical="top"/>
    </xf>
    <xf numFmtId="0" fontId="28" fillId="40" borderId="0">
      <alignment horizontal="center" vertical="top"/>
    </xf>
    <xf numFmtId="0" fontId="27" fillId="41" borderId="0">
      <alignment horizontal="left" vertical="top"/>
    </xf>
    <xf numFmtId="0" fontId="28" fillId="42" borderId="0">
      <alignment horizontal="left" vertical="top"/>
    </xf>
    <xf numFmtId="0" fontId="27" fillId="40" borderId="0">
      <alignment horizontal="right" vertical="top"/>
    </xf>
    <xf numFmtId="0" fontId="28" fillId="42" borderId="0">
      <alignment horizontal="right" vertical="top"/>
    </xf>
    <xf numFmtId="0" fontId="28" fillId="40" borderId="0">
      <alignment horizontal="center" vertical="top"/>
    </xf>
    <xf numFmtId="0" fontId="27" fillId="41" borderId="0">
      <alignment horizontal="left" vertical="top"/>
    </xf>
    <xf numFmtId="0" fontId="28" fillId="42" borderId="0">
      <alignment horizontal="left" vertical="top"/>
    </xf>
    <xf numFmtId="0" fontId="27" fillId="40" borderId="0">
      <alignment horizontal="right" vertical="top"/>
    </xf>
    <xf numFmtId="0" fontId="28" fillId="42" borderId="0">
      <alignment horizontal="right" vertical="top"/>
    </xf>
    <xf numFmtId="0" fontId="28" fillId="40" borderId="0">
      <alignment horizontal="center" vertical="top"/>
    </xf>
    <xf numFmtId="0" fontId="27" fillId="41" borderId="0">
      <alignment horizontal="left" vertical="top"/>
    </xf>
    <xf numFmtId="0" fontId="28" fillId="42" borderId="0">
      <alignment horizontal="left" vertical="top"/>
    </xf>
    <xf numFmtId="0" fontId="27" fillId="40" borderId="0">
      <alignment horizontal="right" vertical="top"/>
    </xf>
    <xf numFmtId="0" fontId="28" fillId="42" borderId="0">
      <alignment horizontal="right" vertical="top"/>
    </xf>
    <xf numFmtId="0" fontId="28" fillId="40" borderId="0">
      <alignment horizontal="center" vertical="top"/>
    </xf>
    <xf numFmtId="0" fontId="27" fillId="41" borderId="0">
      <alignment horizontal="left" vertical="top"/>
    </xf>
    <xf numFmtId="0" fontId="28" fillId="42" borderId="0">
      <alignment horizontal="left" vertical="top"/>
    </xf>
    <xf numFmtId="0" fontId="27" fillId="40" borderId="0">
      <alignment horizontal="right" vertical="top"/>
    </xf>
    <xf numFmtId="0" fontId="28" fillId="42" borderId="0">
      <alignment horizontal="right" vertical="top"/>
    </xf>
    <xf numFmtId="0" fontId="28" fillId="40" borderId="0">
      <alignment horizontal="center" vertical="top"/>
    </xf>
    <xf numFmtId="0" fontId="27" fillId="41" borderId="0">
      <alignment horizontal="left" vertical="top"/>
    </xf>
    <xf numFmtId="0" fontId="28" fillId="42" borderId="0">
      <alignment horizontal="left" vertical="top"/>
    </xf>
    <xf numFmtId="0" fontId="27" fillId="40" borderId="0">
      <alignment horizontal="right" vertical="top"/>
    </xf>
    <xf numFmtId="0" fontId="28" fillId="42" borderId="0">
      <alignment horizontal="right" vertical="top"/>
    </xf>
    <xf numFmtId="0" fontId="28" fillId="40" borderId="0">
      <alignment horizontal="center" vertical="top"/>
    </xf>
    <xf numFmtId="0" fontId="27" fillId="41" borderId="0">
      <alignment horizontal="left" vertical="top"/>
    </xf>
    <xf numFmtId="0" fontId="28" fillId="42" borderId="0">
      <alignment horizontal="left" vertical="top"/>
    </xf>
    <xf numFmtId="0" fontId="27" fillId="40" borderId="0">
      <alignment horizontal="right" vertical="top"/>
    </xf>
    <xf numFmtId="0" fontId="28" fillId="42" borderId="0">
      <alignment horizontal="right" vertical="top"/>
    </xf>
    <xf numFmtId="0" fontId="28" fillId="40" borderId="0">
      <alignment horizontal="center" vertical="top"/>
    </xf>
    <xf numFmtId="0" fontId="27" fillId="41" borderId="0">
      <alignment horizontal="left" vertical="top"/>
    </xf>
    <xf numFmtId="0" fontId="28" fillId="42" borderId="0">
      <alignment horizontal="left" vertical="top"/>
    </xf>
    <xf numFmtId="0" fontId="27" fillId="40" borderId="0">
      <alignment horizontal="right" vertical="top"/>
    </xf>
    <xf numFmtId="0" fontId="28" fillId="42" borderId="0">
      <alignment horizontal="right" vertical="top"/>
    </xf>
    <xf numFmtId="0" fontId="28" fillId="40" borderId="0">
      <alignment horizontal="center" vertical="top"/>
    </xf>
    <xf numFmtId="0" fontId="27" fillId="41" borderId="0">
      <alignment horizontal="left" vertical="top"/>
    </xf>
    <xf numFmtId="0" fontId="28" fillId="42" borderId="0">
      <alignment horizontal="left" vertical="top"/>
    </xf>
    <xf numFmtId="0" fontId="27" fillId="40" borderId="0">
      <alignment horizontal="right" vertical="top"/>
    </xf>
    <xf numFmtId="0" fontId="28" fillId="42" borderId="0">
      <alignment horizontal="right" vertical="top"/>
    </xf>
    <xf numFmtId="0" fontId="28" fillId="40" borderId="0">
      <alignment horizontal="center" vertical="top"/>
    </xf>
    <xf numFmtId="0" fontId="27" fillId="41" borderId="0">
      <alignment horizontal="left" vertical="top"/>
    </xf>
    <xf numFmtId="0" fontId="28" fillId="42" borderId="0">
      <alignment horizontal="left" vertical="top"/>
    </xf>
    <xf numFmtId="0" fontId="27" fillId="40" borderId="0">
      <alignment horizontal="right" vertical="top"/>
    </xf>
    <xf numFmtId="0" fontId="28" fillId="42" borderId="0">
      <alignment horizontal="right" vertical="top"/>
    </xf>
    <xf numFmtId="0" fontId="28" fillId="40" borderId="0">
      <alignment horizontal="center" vertical="top"/>
    </xf>
    <xf numFmtId="0" fontId="27" fillId="41" borderId="0">
      <alignment horizontal="left" vertical="top"/>
    </xf>
    <xf numFmtId="0" fontId="28" fillId="42" borderId="0">
      <alignment horizontal="left" vertical="top"/>
    </xf>
    <xf numFmtId="0" fontId="27" fillId="40" borderId="0">
      <alignment horizontal="right" vertical="top"/>
    </xf>
    <xf numFmtId="0" fontId="28" fillId="42" borderId="0">
      <alignment horizontal="right" vertical="top"/>
    </xf>
    <xf numFmtId="0" fontId="28" fillId="40" borderId="0">
      <alignment horizontal="center" vertical="top"/>
    </xf>
    <xf numFmtId="0" fontId="27" fillId="41" borderId="0">
      <alignment horizontal="left" vertical="top"/>
    </xf>
    <xf numFmtId="0" fontId="28" fillId="42" borderId="0">
      <alignment horizontal="left" vertical="top"/>
    </xf>
    <xf numFmtId="0" fontId="27" fillId="40" borderId="0">
      <alignment horizontal="right" vertical="top"/>
    </xf>
    <xf numFmtId="0" fontId="28" fillId="42" borderId="0">
      <alignment horizontal="right" vertical="top"/>
    </xf>
    <xf numFmtId="0" fontId="28" fillId="40" borderId="0">
      <alignment horizontal="center" vertical="top"/>
    </xf>
    <xf numFmtId="0" fontId="27" fillId="41" borderId="0">
      <alignment horizontal="left" vertical="top"/>
    </xf>
    <xf numFmtId="0" fontId="28" fillId="42" borderId="0">
      <alignment horizontal="left" vertical="top"/>
    </xf>
    <xf numFmtId="0" fontId="27" fillId="40" borderId="0">
      <alignment horizontal="right" vertical="top"/>
    </xf>
    <xf numFmtId="0" fontId="28" fillId="42" borderId="0">
      <alignment horizontal="right" vertical="top"/>
    </xf>
    <xf numFmtId="0" fontId="28" fillId="40" borderId="0">
      <alignment horizontal="center" vertical="top"/>
    </xf>
    <xf numFmtId="0" fontId="27" fillId="41" borderId="0">
      <alignment horizontal="left" vertical="top"/>
    </xf>
    <xf numFmtId="0" fontId="28" fillId="42" borderId="0">
      <alignment horizontal="left" vertical="top"/>
    </xf>
    <xf numFmtId="0" fontId="27" fillId="40" borderId="0">
      <alignment horizontal="right" vertical="top"/>
    </xf>
    <xf numFmtId="0" fontId="28" fillId="42" borderId="0">
      <alignment horizontal="right" vertical="top"/>
    </xf>
    <xf numFmtId="0" fontId="28" fillId="40" borderId="0">
      <alignment horizontal="center" vertical="top"/>
    </xf>
    <xf numFmtId="0" fontId="27" fillId="41" borderId="0">
      <alignment horizontal="left" vertical="top"/>
    </xf>
    <xf numFmtId="0" fontId="28" fillId="42" borderId="0">
      <alignment horizontal="left" vertical="top"/>
    </xf>
    <xf numFmtId="0" fontId="27" fillId="40" borderId="0">
      <alignment horizontal="right" vertical="top"/>
    </xf>
    <xf numFmtId="0" fontId="28" fillId="42" borderId="0">
      <alignment horizontal="right" vertical="top"/>
    </xf>
    <xf numFmtId="0" fontId="28" fillId="40" borderId="0">
      <alignment horizontal="center" vertical="top"/>
    </xf>
    <xf numFmtId="0" fontId="27" fillId="41" borderId="0">
      <alignment horizontal="left" vertical="top"/>
    </xf>
    <xf numFmtId="0" fontId="28" fillId="42" borderId="0">
      <alignment horizontal="left" vertical="top"/>
    </xf>
    <xf numFmtId="0" fontId="27" fillId="40" borderId="0">
      <alignment horizontal="right" vertical="top"/>
    </xf>
    <xf numFmtId="0" fontId="28" fillId="42" borderId="0">
      <alignment horizontal="right" vertical="top"/>
    </xf>
    <xf numFmtId="0" fontId="28" fillId="40" borderId="0">
      <alignment horizontal="center" vertical="top"/>
    </xf>
    <xf numFmtId="0" fontId="27" fillId="41" borderId="0">
      <alignment horizontal="left" vertical="top"/>
    </xf>
    <xf numFmtId="0" fontId="28" fillId="42" borderId="0">
      <alignment horizontal="left" vertical="top"/>
    </xf>
    <xf numFmtId="0" fontId="27" fillId="40" borderId="0">
      <alignment horizontal="right" vertical="top"/>
    </xf>
    <xf numFmtId="0" fontId="28" fillId="42" borderId="0">
      <alignment horizontal="right" vertical="top"/>
    </xf>
    <xf numFmtId="0" fontId="28" fillId="40" borderId="0">
      <alignment horizontal="center" vertical="top"/>
    </xf>
    <xf numFmtId="0" fontId="27" fillId="41" borderId="0">
      <alignment horizontal="left" vertical="top"/>
    </xf>
    <xf numFmtId="0" fontId="28" fillId="42" borderId="0">
      <alignment horizontal="left" vertical="top"/>
    </xf>
    <xf numFmtId="0" fontId="27" fillId="40" borderId="0">
      <alignment horizontal="right" vertical="top"/>
    </xf>
    <xf numFmtId="0" fontId="28" fillId="42" borderId="0">
      <alignment horizontal="right" vertical="top"/>
    </xf>
    <xf numFmtId="0" fontId="28" fillId="40" borderId="0">
      <alignment horizontal="center" vertical="top"/>
    </xf>
    <xf numFmtId="0" fontId="27" fillId="40" borderId="0">
      <alignment horizontal="right" vertical="top"/>
    </xf>
    <xf numFmtId="0" fontId="28" fillId="42" borderId="0">
      <alignment horizontal="left" vertical="top"/>
    </xf>
    <xf numFmtId="0" fontId="27" fillId="41" borderId="0">
      <alignment horizontal="left" vertical="top"/>
    </xf>
    <xf numFmtId="0" fontId="40" fillId="41" borderId="0">
      <alignment horizontal="left" vertical="top"/>
    </xf>
    <xf numFmtId="0" fontId="27" fillId="41" borderId="0">
      <alignment horizontal="left" vertical="top"/>
    </xf>
    <xf numFmtId="0" fontId="27" fillId="40" borderId="0">
      <alignment horizontal="left" vertical="center"/>
    </xf>
    <xf numFmtId="0" fontId="27" fillId="40" borderId="0">
      <alignment horizontal="right" vertical="top"/>
    </xf>
    <xf numFmtId="0" fontId="28" fillId="42" borderId="0">
      <alignment horizontal="right" vertical="top"/>
    </xf>
    <xf numFmtId="0" fontId="28" fillId="40" borderId="0">
      <alignment horizontal="center" vertical="top"/>
    </xf>
    <xf numFmtId="0" fontId="28" fillId="40" borderId="0">
      <alignment horizontal="center" vertical="top"/>
    </xf>
    <xf numFmtId="0" fontId="27" fillId="41" borderId="0">
      <alignment horizontal="left" vertical="top"/>
    </xf>
    <xf numFmtId="0" fontId="28" fillId="42" borderId="0">
      <alignment horizontal="left" vertical="top"/>
    </xf>
    <xf numFmtId="0" fontId="28" fillId="44" borderId="0">
      <alignment horizontal="left" vertical="top"/>
    </xf>
    <xf numFmtId="0" fontId="27" fillId="40" borderId="0">
      <alignment horizontal="right" vertical="top"/>
    </xf>
    <xf numFmtId="0" fontId="28" fillId="42" borderId="0">
      <alignment horizontal="right" vertical="top"/>
    </xf>
    <xf numFmtId="0" fontId="28" fillId="44" borderId="0">
      <alignment horizontal="right" vertical="top"/>
    </xf>
    <xf numFmtId="0" fontId="27" fillId="41" borderId="0">
      <alignment horizontal="left" vertical="top"/>
    </xf>
    <xf numFmtId="0" fontId="28" fillId="42" borderId="0">
      <alignment horizontal="left" vertical="top"/>
    </xf>
    <xf numFmtId="0" fontId="27" fillId="40" borderId="0">
      <alignment horizontal="right" vertical="top"/>
    </xf>
    <xf numFmtId="0" fontId="28" fillId="42" borderId="0">
      <alignment horizontal="right" vertical="top"/>
    </xf>
    <xf numFmtId="0" fontId="63" fillId="0" borderId="75" applyNumberFormat="0" applyFill="0" applyProtection="0">
      <alignment horizontal="center" vertical="center"/>
    </xf>
    <xf numFmtId="3" fontId="64" fillId="0" borderId="76" applyFont="0" applyFill="0" applyAlignment="0" applyProtection="0"/>
    <xf numFmtId="3" fontId="64" fillId="0" borderId="76" applyFont="0" applyFill="0" applyAlignment="0" applyProtection="0"/>
    <xf numFmtId="3" fontId="64" fillId="0" borderId="76" applyFont="0" applyFill="0" applyAlignment="0" applyProtection="0"/>
    <xf numFmtId="3" fontId="64" fillId="0" borderId="76" applyFont="0" applyFill="0" applyAlignment="0" applyProtection="0"/>
    <xf numFmtId="3" fontId="64" fillId="0" borderId="76" applyFont="0" applyFill="0" applyAlignment="0" applyProtection="0"/>
    <xf numFmtId="3" fontId="64" fillId="0" borderId="76" applyFont="0" applyFill="0" applyAlignment="0" applyProtection="0"/>
    <xf numFmtId="3" fontId="64" fillId="0" borderId="76" applyFont="0" applyFill="0" applyAlignment="0" applyProtection="0"/>
    <xf numFmtId="3" fontId="64" fillId="0" borderId="76" applyFont="0" applyFill="0" applyAlignment="0" applyProtection="0"/>
    <xf numFmtId="3" fontId="63" fillId="0" borderId="75" applyNumberFormat="0" applyFill="0" applyAlignment="0" applyProtection="0"/>
    <xf numFmtId="0" fontId="63" fillId="0" borderId="75" applyNumberFormat="0" applyFill="0" applyAlignment="0" applyProtection="0"/>
    <xf numFmtId="3" fontId="63" fillId="0" borderId="75" applyNumberFormat="0" applyFill="0" applyAlignment="0" applyProtection="0"/>
    <xf numFmtId="0" fontId="63" fillId="0" borderId="75" applyNumberFormat="0" applyFill="0" applyAlignment="0" applyProtection="0"/>
    <xf numFmtId="0" fontId="63" fillId="0" borderId="75" applyNumberFormat="0" applyFill="0" applyAlignment="0" applyProtection="0"/>
    <xf numFmtId="0" fontId="63" fillId="0" borderId="75" applyNumberFormat="0" applyFill="0" applyAlignment="0" applyProtection="0"/>
    <xf numFmtId="0" fontId="63" fillId="0" borderId="75" applyNumberFormat="0" applyFill="0" applyAlignment="0" applyProtection="0"/>
    <xf numFmtId="0" fontId="63" fillId="0" borderId="75" applyNumberFormat="0" applyFill="0" applyAlignment="0" applyProtection="0"/>
    <xf numFmtId="3" fontId="64" fillId="0" borderId="0" applyNumberFormat="0" applyBorder="0" applyAlignment="0" applyProtection="0"/>
    <xf numFmtId="3" fontId="64" fillId="0" borderId="0" applyNumberFormat="0" applyBorder="0" applyAlignment="0" applyProtection="0"/>
    <xf numFmtId="3" fontId="64" fillId="0" borderId="0" applyNumberFormat="0" applyBorder="0" applyAlignment="0" applyProtection="0"/>
    <xf numFmtId="3" fontId="64" fillId="0" borderId="0" applyNumberFormat="0" applyBorder="0" applyAlignment="0" applyProtection="0"/>
    <xf numFmtId="3" fontId="64" fillId="0" borderId="0" applyNumberFormat="0" applyBorder="0" applyAlignment="0" applyProtection="0"/>
    <xf numFmtId="3" fontId="64" fillId="0" borderId="76" applyNumberFormat="0" applyBorder="0" applyAlignment="0" applyProtection="0"/>
    <xf numFmtId="3" fontId="64" fillId="0" borderId="76" applyNumberFormat="0" applyBorder="0" applyAlignment="0" applyProtection="0"/>
    <xf numFmtId="3" fontId="64" fillId="0" borderId="76" applyNumberFormat="0" applyBorder="0" applyAlignment="0" applyProtection="0"/>
    <xf numFmtId="0" fontId="64" fillId="0" borderId="76" applyNumberFormat="0" applyFill="0" applyAlignment="0" applyProtection="0"/>
    <xf numFmtId="0" fontId="64" fillId="0" borderId="76" applyNumberFormat="0" applyFill="0" applyAlignment="0" applyProtection="0"/>
    <xf numFmtId="3" fontId="65" fillId="0" borderId="76"/>
    <xf numFmtId="3" fontId="66" fillId="0" borderId="76"/>
    <xf numFmtId="3" fontId="63" fillId="0" borderId="75" applyFill="0" applyAlignment="0" applyProtection="0"/>
    <xf numFmtId="3" fontId="63" fillId="0" borderId="75" applyFill="0" applyAlignment="0" applyProtection="0"/>
    <xf numFmtId="3" fontId="63" fillId="0" borderId="75" applyFill="0" applyAlignment="0" applyProtection="0"/>
    <xf numFmtId="3" fontId="63" fillId="0" borderId="75" applyFill="0" applyAlignment="0" applyProtection="0"/>
    <xf numFmtId="0" fontId="63" fillId="0" borderId="75" applyFill="0" applyAlignment="0" applyProtection="0"/>
    <xf numFmtId="3" fontId="63" fillId="0" borderId="75" applyFill="0" applyAlignment="0" applyProtection="0"/>
    <xf numFmtId="0" fontId="63" fillId="0" borderId="82">
      <alignment horizontal="center" vertical="center"/>
    </xf>
    <xf numFmtId="0" fontId="63" fillId="0" borderId="82">
      <alignment horizontal="center" vertical="center"/>
    </xf>
    <xf numFmtId="3" fontId="64" fillId="0" borderId="76" applyFont="0" applyFill="0" applyAlignment="0" applyProtection="0"/>
    <xf numFmtId="0" fontId="64" fillId="0" borderId="76" applyFill="0" applyAlignment="0" applyProtection="0"/>
    <xf numFmtId="0" fontId="63" fillId="0" borderId="75" applyFill="0" applyAlignment="0" applyProtection="0"/>
    <xf numFmtId="3" fontId="63" fillId="0" borderId="75" applyFill="0" applyAlignment="0" applyProtection="0"/>
    <xf numFmtId="0" fontId="63" fillId="0" borderId="75" applyFill="0" applyAlignment="0" applyProtection="0"/>
    <xf numFmtId="0" fontId="63" fillId="0" borderId="75" applyFill="0" applyAlignment="0" applyProtection="0"/>
    <xf numFmtId="0" fontId="63" fillId="0" borderId="75" applyFill="0" applyAlignment="0" applyProtection="0"/>
    <xf numFmtId="0" fontId="63" fillId="0" borderId="75" applyFill="0" applyAlignment="0" applyProtection="0"/>
    <xf numFmtId="0" fontId="63" fillId="0" borderId="83">
      <alignment horizontal="left" vertical="center"/>
    </xf>
    <xf numFmtId="3" fontId="63" fillId="0" borderId="75" applyFill="0" applyAlignment="0" applyProtection="0"/>
  </cellStyleXfs>
  <cellXfs count="216">
    <xf numFmtId="0" fontId="0" fillId="0" borderId="0" xfId="0"/>
    <xf numFmtId="168" fontId="27" fillId="40" borderId="20" xfId="230" applyNumberFormat="1" applyBorder="1">
      <alignment horizontal="right" vertical="top"/>
    </xf>
    <xf numFmtId="169" fontId="27" fillId="40" borderId="43" xfId="230" applyNumberFormat="1" applyBorder="1">
      <alignment horizontal="right" vertical="top"/>
    </xf>
    <xf numFmtId="3" fontId="27" fillId="40" borderId="43" xfId="230" applyNumberFormat="1" applyBorder="1">
      <alignment horizontal="right" vertical="top"/>
    </xf>
    <xf numFmtId="3" fontId="27" fillId="40" borderId="44" xfId="230" applyNumberFormat="1" applyBorder="1">
      <alignment horizontal="right" vertical="top"/>
    </xf>
    <xf numFmtId="3" fontId="27" fillId="40" borderId="40" xfId="230" applyNumberFormat="1" applyBorder="1">
      <alignment horizontal="right" vertical="top"/>
    </xf>
    <xf numFmtId="3" fontId="27" fillId="40" borderId="39" xfId="230" applyNumberFormat="1" applyBorder="1">
      <alignment horizontal="right" vertical="top"/>
    </xf>
    <xf numFmtId="0" fontId="27" fillId="41" borderId="46" xfId="234" applyBorder="1">
      <alignment horizontal="left" vertical="top"/>
    </xf>
    <xf numFmtId="0" fontId="40" fillId="41" borderId="45" xfId="233" applyBorder="1">
      <alignment horizontal="left" vertical="top"/>
    </xf>
    <xf numFmtId="0" fontId="40" fillId="41" borderId="41" xfId="233" applyBorder="1">
      <alignment horizontal="left" vertical="top"/>
    </xf>
    <xf numFmtId="0" fontId="27" fillId="41" borderId="14" xfId="234" applyBorder="1">
      <alignment horizontal="left" vertical="top"/>
    </xf>
    <xf numFmtId="0" fontId="27" fillId="41" borderId="17" xfId="232" applyBorder="1">
      <alignment horizontal="left" vertical="top"/>
    </xf>
    <xf numFmtId="168" fontId="27" fillId="40" borderId="42" xfId="230" applyNumberFormat="1" applyBorder="1">
      <alignment horizontal="right" vertical="top"/>
    </xf>
    <xf numFmtId="168" fontId="27" fillId="40" borderId="47" xfId="230" applyNumberFormat="1" applyBorder="1">
      <alignment horizontal="right" vertical="top"/>
    </xf>
    <xf numFmtId="168" fontId="27" fillId="40" borderId="44" xfId="230" applyNumberFormat="1" applyBorder="1">
      <alignment horizontal="right" vertical="top"/>
    </xf>
    <xf numFmtId="3" fontId="27" fillId="40" borderId="47" xfId="230" applyNumberFormat="1" applyBorder="1">
      <alignment horizontal="right" vertical="top"/>
    </xf>
    <xf numFmtId="169" fontId="27" fillId="40" borderId="44" xfId="230" applyNumberFormat="1" applyBorder="1">
      <alignment horizontal="right" vertical="top"/>
    </xf>
    <xf numFmtId="0" fontId="27" fillId="41" borderId="36" xfId="234" applyBorder="1">
      <alignment horizontal="left" vertical="top"/>
    </xf>
    <xf numFmtId="0" fontId="27" fillId="41" borderId="17" xfId="234" applyBorder="1">
      <alignment horizontal="left" vertical="top"/>
    </xf>
    <xf numFmtId="0" fontId="27" fillId="41" borderId="38" xfId="234" applyBorder="1">
      <alignment horizontal="left" vertical="top"/>
    </xf>
    <xf numFmtId="0" fontId="40" fillId="41" borderId="48" xfId="233" applyBorder="1">
      <alignment horizontal="left" vertical="top"/>
    </xf>
    <xf numFmtId="0" fontId="28" fillId="40" borderId="23" xfId="229" applyBorder="1">
      <alignment horizontal="center" vertical="top"/>
    </xf>
    <xf numFmtId="0" fontId="27" fillId="40" borderId="0" xfId="235">
      <alignment horizontal="left" vertical="center"/>
    </xf>
    <xf numFmtId="0" fontId="0" fillId="0" borderId="0" xfId="0" applyFont="1" applyBorder="1"/>
    <xf numFmtId="49" fontId="0" fillId="0" borderId="0" xfId="0" applyNumberFormat="1"/>
    <xf numFmtId="0" fontId="0" fillId="0" borderId="0" xfId="0" applyFont="1" applyBorder="1" applyAlignment="1">
      <alignment horizontal="centerContinuous"/>
    </xf>
    <xf numFmtId="0" fontId="0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Continuous"/>
    </xf>
    <xf numFmtId="0" fontId="31" fillId="0" borderId="0" xfId="0" applyFont="1" applyBorder="1" applyAlignment="1">
      <alignment horizontal="centerContinuous"/>
    </xf>
    <xf numFmtId="0" fontId="31" fillId="0" borderId="0" xfId="0" applyFont="1" applyBorder="1"/>
    <xf numFmtId="0" fontId="29" fillId="0" borderId="0" xfId="0" applyFont="1" applyBorder="1" applyAlignment="1">
      <alignment horizontal="left"/>
    </xf>
    <xf numFmtId="0" fontId="29" fillId="0" borderId="0" xfId="0" applyFont="1" applyBorder="1" applyAlignment="1">
      <alignment horizontal="centerContinuous"/>
    </xf>
    <xf numFmtId="0" fontId="32" fillId="43" borderId="0" xfId="0" applyFont="1" applyFill="1" applyBorder="1" applyAlignment="1">
      <alignment horizontal="center"/>
    </xf>
    <xf numFmtId="0" fontId="32" fillId="43" borderId="28" xfId="0" applyFont="1" applyFill="1" applyBorder="1" applyAlignment="1">
      <alignment horizontal="center"/>
    </xf>
    <xf numFmtId="0" fontId="32" fillId="43" borderId="29" xfId="0" applyFont="1" applyFill="1" applyBorder="1" applyAlignment="1">
      <alignment horizontal="center"/>
    </xf>
    <xf numFmtId="0" fontId="32" fillId="43" borderId="30" xfId="0" applyFont="1" applyFill="1" applyBorder="1" applyAlignment="1">
      <alignment horizontal="center"/>
    </xf>
    <xf numFmtId="0" fontId="32" fillId="43" borderId="32" xfId="0" applyFont="1" applyFill="1" applyBorder="1" applyAlignment="1">
      <alignment horizontal="center"/>
    </xf>
    <xf numFmtId="0" fontId="32" fillId="43" borderId="33" xfId="0" applyFont="1" applyFill="1" applyBorder="1" applyAlignment="1">
      <alignment horizontal="center"/>
    </xf>
    <xf numFmtId="0" fontId="32" fillId="43" borderId="31" xfId="0" applyFont="1" applyFill="1" applyBorder="1"/>
    <xf numFmtId="0" fontId="32" fillId="43" borderId="32" xfId="0" applyFont="1" applyFill="1" applyBorder="1"/>
    <xf numFmtId="0" fontId="32" fillId="43" borderId="34" xfId="0" applyFont="1" applyFill="1" applyBorder="1" applyAlignment="1">
      <alignment horizontal="center"/>
    </xf>
    <xf numFmtId="0" fontId="32" fillId="43" borderId="35" xfId="0" applyFont="1" applyFill="1" applyBorder="1" applyAlignment="1">
      <alignment horizontal="center"/>
    </xf>
    <xf numFmtId="0" fontId="29" fillId="0" borderId="34" xfId="0" applyFont="1" applyFill="1" applyBorder="1" applyAlignment="1">
      <alignment horizontal="center"/>
    </xf>
    <xf numFmtId="0" fontId="29" fillId="0" borderId="0" xfId="0" applyFont="1" applyFill="1" applyBorder="1" applyAlignment="1">
      <alignment horizontal="center"/>
    </xf>
    <xf numFmtId="0" fontId="29" fillId="0" borderId="35" xfId="0" applyFont="1" applyFill="1" applyBorder="1" applyAlignment="1">
      <alignment horizontal="center"/>
    </xf>
    <xf numFmtId="0" fontId="30" fillId="0" borderId="0" xfId="0" applyFont="1" applyFill="1" applyBorder="1"/>
    <xf numFmtId="0" fontId="34" fillId="0" borderId="0" xfId="0" applyFont="1" applyBorder="1" applyAlignment="1">
      <alignment horizontal="left"/>
    </xf>
    <xf numFmtId="0" fontId="37" fillId="0" borderId="34" xfId="0" applyFont="1" applyFill="1" applyBorder="1" applyAlignment="1">
      <alignment horizontal="left"/>
    </xf>
    <xf numFmtId="0" fontId="39" fillId="0" borderId="34" xfId="0" applyFont="1" applyBorder="1"/>
    <xf numFmtId="0" fontId="41" fillId="0" borderId="0" xfId="0" applyFont="1"/>
    <xf numFmtId="3" fontId="42" fillId="0" borderId="0" xfId="0" applyNumberFormat="1" applyFont="1" applyFill="1" applyBorder="1" applyAlignment="1">
      <alignment horizontal="center"/>
    </xf>
    <xf numFmtId="0" fontId="42" fillId="0" borderId="0" xfId="0" applyFont="1" applyFill="1" applyBorder="1" applyAlignment="1">
      <alignment horizontal="center"/>
    </xf>
    <xf numFmtId="165" fontId="42" fillId="0" borderId="0" xfId="1" applyNumberFormat="1" applyFont="1" applyFill="1" applyBorder="1" applyAlignment="1">
      <alignment horizontal="center"/>
    </xf>
    <xf numFmtId="3" fontId="37" fillId="0" borderId="0" xfId="0" applyNumberFormat="1" applyFont="1" applyFill="1" applyBorder="1" applyAlignment="1">
      <alignment horizontal="center"/>
    </xf>
    <xf numFmtId="0" fontId="37" fillId="0" borderId="0" xfId="0" applyFont="1" applyFill="1" applyBorder="1" applyAlignment="1">
      <alignment horizontal="center"/>
    </xf>
    <xf numFmtId="165" fontId="37" fillId="0" borderId="0" xfId="1" applyNumberFormat="1" applyFont="1" applyFill="1" applyBorder="1" applyAlignment="1">
      <alignment horizontal="center"/>
    </xf>
    <xf numFmtId="0" fontId="42" fillId="0" borderId="35" xfId="0" applyFont="1" applyFill="1" applyBorder="1" applyAlignment="1">
      <alignment horizontal="center"/>
    </xf>
    <xf numFmtId="0" fontId="37" fillId="0" borderId="35" xfId="0" applyFont="1" applyFill="1" applyBorder="1" applyAlignment="1">
      <alignment horizontal="center"/>
    </xf>
    <xf numFmtId="0" fontId="43" fillId="0" borderId="0" xfId="0" applyFont="1"/>
    <xf numFmtId="0" fontId="37" fillId="0" borderId="0" xfId="0" applyFont="1" applyFill="1" applyBorder="1" applyAlignment="1">
      <alignment horizontal="left"/>
    </xf>
    <xf numFmtId="0" fontId="45" fillId="0" borderId="0" xfId="0" applyFont="1" applyBorder="1" applyAlignment="1">
      <alignment horizontal="left"/>
    </xf>
    <xf numFmtId="0" fontId="46" fillId="0" borderId="0" xfId="0" applyFont="1"/>
    <xf numFmtId="17" fontId="47" fillId="0" borderId="0" xfId="0" applyNumberFormat="1" applyFont="1"/>
    <xf numFmtId="0" fontId="0" fillId="45" borderId="0" xfId="0" applyFill="1" applyAlignment="1">
      <alignment horizontal="center"/>
    </xf>
    <xf numFmtId="0" fontId="48" fillId="0" borderId="0" xfId="0" applyFont="1"/>
    <xf numFmtId="3" fontId="49" fillId="0" borderId="0" xfId="0" applyNumberFormat="1" applyFont="1" applyFill="1" applyBorder="1" applyAlignment="1">
      <alignment horizontal="right" vertical="top"/>
    </xf>
    <xf numFmtId="3" fontId="50" fillId="0" borderId="67" xfId="0" applyNumberFormat="1" applyFont="1" applyBorder="1" applyAlignment="1">
      <alignment horizontal="right" vertical="top"/>
    </xf>
    <xf numFmtId="49" fontId="49" fillId="0" borderId="0" xfId="0" applyNumberFormat="1" applyFont="1" applyFill="1" applyBorder="1" applyAlignment="1">
      <alignment vertical="top" wrapText="1"/>
    </xf>
    <xf numFmtId="0" fontId="51" fillId="0" borderId="0" xfId="0" applyFont="1"/>
    <xf numFmtId="0" fontId="15" fillId="0" borderId="0" xfId="0" applyFont="1" applyAlignment="1">
      <alignment horizontal="center"/>
    </xf>
    <xf numFmtId="0" fontId="0" fillId="0" borderId="0" xfId="0" applyAlignment="1">
      <alignment horizontal="center"/>
    </xf>
    <xf numFmtId="165" fontId="47" fillId="0" borderId="0" xfId="0" applyNumberFormat="1" applyFont="1"/>
    <xf numFmtId="165" fontId="0" fillId="0" borderId="0" xfId="0" applyNumberFormat="1"/>
    <xf numFmtId="49" fontId="52" fillId="0" borderId="0" xfId="0" applyNumberFormat="1" applyFont="1" applyFill="1" applyBorder="1" applyAlignment="1">
      <alignment vertical="top" wrapText="1"/>
    </xf>
    <xf numFmtId="3" fontId="52" fillId="0" borderId="0" xfId="0" applyNumberFormat="1" applyFont="1" applyFill="1" applyBorder="1" applyAlignment="1">
      <alignment horizontal="right" vertical="top"/>
    </xf>
    <xf numFmtId="165" fontId="53" fillId="0" borderId="0" xfId="0" applyNumberFormat="1" applyFont="1"/>
    <xf numFmtId="3" fontId="54" fillId="0" borderId="0" xfId="0" applyNumberFormat="1" applyFont="1" applyAlignment="1">
      <alignment wrapText="1"/>
    </xf>
    <xf numFmtId="3" fontId="53" fillId="0" borderId="0" xfId="0" applyNumberFormat="1" applyFont="1" applyAlignment="1">
      <alignment wrapText="1"/>
    </xf>
    <xf numFmtId="0" fontId="55" fillId="0" borderId="0" xfId="0" applyFont="1"/>
    <xf numFmtId="0" fontId="56" fillId="0" borderId="0" xfId="0" applyFont="1" applyBorder="1" applyAlignment="1">
      <alignment horizontal="center"/>
    </xf>
    <xf numFmtId="0" fontId="56" fillId="0" borderId="68" xfId="0" applyFont="1" applyBorder="1"/>
    <xf numFmtId="0" fontId="56" fillId="0" borderId="69" xfId="0" applyFont="1" applyBorder="1" applyAlignment="1">
      <alignment horizontal="center"/>
    </xf>
    <xf numFmtId="3" fontId="0" fillId="0" borderId="0" xfId="0" applyNumberFormat="1" applyBorder="1"/>
    <xf numFmtId="165" fontId="56" fillId="0" borderId="0" xfId="0" applyNumberFormat="1" applyFont="1" applyBorder="1"/>
    <xf numFmtId="0" fontId="56" fillId="0" borderId="70" xfId="0" applyFont="1" applyBorder="1"/>
    <xf numFmtId="3" fontId="56" fillId="0" borderId="0" xfId="0" applyNumberFormat="1" applyFont="1" applyBorder="1"/>
    <xf numFmtId="0" fontId="56" fillId="0" borderId="71" xfId="0" applyFont="1" applyBorder="1"/>
    <xf numFmtId="3" fontId="56" fillId="0" borderId="72" xfId="0" applyNumberFormat="1" applyFont="1" applyBorder="1"/>
    <xf numFmtId="3" fontId="53" fillId="0" borderId="0" xfId="0" applyNumberFormat="1" applyFont="1"/>
    <xf numFmtId="0" fontId="0" fillId="0" borderId="0" xfId="0" applyFill="1"/>
    <xf numFmtId="0" fontId="57" fillId="0" borderId="0" xfId="0" applyFont="1"/>
    <xf numFmtId="0" fontId="58" fillId="0" borderId="0" xfId="0" applyFont="1"/>
    <xf numFmtId="17" fontId="0" fillId="0" borderId="0" xfId="0" applyNumberFormat="1" applyAlignment="1">
      <alignment horizontal="center" wrapText="1"/>
    </xf>
    <xf numFmtId="165" fontId="47" fillId="0" borderId="0" xfId="1" applyNumberFormat="1" applyFont="1"/>
    <xf numFmtId="0" fontId="47" fillId="0" borderId="0" xfId="0" applyNumberFormat="1" applyFont="1" applyAlignment="1">
      <alignment horizontal="center"/>
    </xf>
    <xf numFmtId="165" fontId="42" fillId="0" borderId="35" xfId="1" applyNumberFormat="1" applyFont="1" applyFill="1" applyBorder="1" applyAlignment="1">
      <alignment horizontal="center"/>
    </xf>
    <xf numFmtId="165" fontId="37" fillId="0" borderId="35" xfId="1" applyNumberFormat="1" applyFont="1" applyFill="1" applyBorder="1" applyAlignment="1">
      <alignment horizontal="center"/>
    </xf>
    <xf numFmtId="0" fontId="30" fillId="0" borderId="0" xfId="0" applyFont="1" applyFill="1" applyBorder="1" applyAlignment="1">
      <alignment horizontal="left"/>
    </xf>
    <xf numFmtId="0" fontId="38" fillId="0" borderId="0" xfId="0" applyFont="1" applyBorder="1"/>
    <xf numFmtId="0" fontId="61" fillId="0" borderId="0" xfId="0" applyFont="1" applyBorder="1"/>
    <xf numFmtId="0" fontId="35" fillId="0" borderId="0" xfId="0" applyFont="1" applyBorder="1" applyAlignment="1">
      <alignment horizontal="centerContinuous"/>
    </xf>
    <xf numFmtId="0" fontId="27" fillId="41" borderId="15" xfId="232" applyBorder="1">
      <alignment horizontal="left" vertical="top"/>
    </xf>
    <xf numFmtId="0" fontId="27" fillId="41" borderId="18" xfId="232" applyBorder="1">
      <alignment horizontal="left" vertical="top"/>
    </xf>
    <xf numFmtId="0" fontId="27" fillId="41" borderId="24" xfId="232" applyBorder="1">
      <alignment horizontal="left" vertical="top"/>
    </xf>
    <xf numFmtId="168" fontId="44" fillId="0" borderId="73" xfId="0" applyNumberFormat="1" applyFont="1" applyBorder="1"/>
    <xf numFmtId="168" fontId="44" fillId="0" borderId="74" xfId="0" applyNumberFormat="1" applyFont="1" applyBorder="1"/>
    <xf numFmtId="0" fontId="27" fillId="41" borderId="25" xfId="232" applyBorder="1">
      <alignment horizontal="left" vertical="top"/>
    </xf>
    <xf numFmtId="0" fontId="28" fillId="42" borderId="18" xfId="231" applyBorder="1">
      <alignment horizontal="left" vertical="top"/>
    </xf>
    <xf numFmtId="3" fontId="27" fillId="40" borderId="26" xfId="236" applyNumberFormat="1" applyBorder="1">
      <alignment horizontal="right" vertical="top"/>
    </xf>
    <xf numFmtId="3" fontId="27" fillId="40" borderId="19" xfId="236" applyNumberFormat="1" applyBorder="1">
      <alignment horizontal="right" vertical="top"/>
    </xf>
    <xf numFmtId="3" fontId="27" fillId="40" borderId="21" xfId="236" applyNumberFormat="1" applyBorder="1">
      <alignment horizontal="right" vertical="top"/>
    </xf>
    <xf numFmtId="3" fontId="28" fillId="42" borderId="49" xfId="237" applyNumberFormat="1" applyBorder="1">
      <alignment horizontal="right" vertical="top"/>
    </xf>
    <xf numFmtId="3" fontId="27" fillId="40" borderId="51" xfId="236" applyNumberFormat="1" applyBorder="1">
      <alignment horizontal="right" vertical="top"/>
    </xf>
    <xf numFmtId="3" fontId="27" fillId="40" borderId="40" xfId="236" applyNumberFormat="1" applyBorder="1">
      <alignment horizontal="right" vertical="top"/>
    </xf>
    <xf numFmtId="3" fontId="27" fillId="40" borderId="27" xfId="236" applyNumberFormat="1" applyBorder="1">
      <alignment horizontal="right" vertical="top"/>
    </xf>
    <xf numFmtId="3" fontId="27" fillId="40" borderId="20" xfId="236" applyNumberFormat="1" applyBorder="1">
      <alignment horizontal="right" vertical="top"/>
    </xf>
    <xf numFmtId="3" fontId="27" fillId="40" borderId="22" xfId="236" applyNumberFormat="1" applyBorder="1">
      <alignment horizontal="right" vertical="top"/>
    </xf>
    <xf numFmtId="3" fontId="28" fillId="42" borderId="52" xfId="237" applyNumberFormat="1" applyBorder="1">
      <alignment horizontal="right" vertical="top"/>
    </xf>
    <xf numFmtId="3" fontId="27" fillId="40" borderId="54" xfId="236" applyNumberFormat="1" applyBorder="1">
      <alignment horizontal="right" vertical="top"/>
    </xf>
    <xf numFmtId="3" fontId="27" fillId="40" borderId="44" xfId="236" applyNumberFormat="1" applyBorder="1">
      <alignment horizontal="right" vertical="top"/>
    </xf>
    <xf numFmtId="168" fontId="27" fillId="40" borderId="27" xfId="236" applyNumberFormat="1" applyBorder="1">
      <alignment horizontal="right" vertical="top"/>
    </xf>
    <xf numFmtId="168" fontId="27" fillId="40" borderId="20" xfId="236" applyNumberFormat="1" applyBorder="1">
      <alignment horizontal="right" vertical="top"/>
    </xf>
    <xf numFmtId="168" fontId="27" fillId="40" borderId="22" xfId="236" applyNumberFormat="1" applyBorder="1">
      <alignment horizontal="right" vertical="top"/>
    </xf>
    <xf numFmtId="168" fontId="28" fillId="42" borderId="52" xfId="237" applyNumberFormat="1" applyBorder="1">
      <alignment horizontal="right" vertical="top"/>
    </xf>
    <xf numFmtId="168" fontId="27" fillId="40" borderId="53" xfId="236" applyNumberFormat="1" applyBorder="1">
      <alignment horizontal="right" vertical="top"/>
    </xf>
    <xf numFmtId="0" fontId="28" fillId="40" borderId="11" xfId="239" applyBorder="1">
      <alignment horizontal="center" vertical="top"/>
    </xf>
    <xf numFmtId="0" fontId="27" fillId="41" borderId="37" xfId="240" applyBorder="1">
      <alignment horizontal="left" vertical="top"/>
    </xf>
    <xf numFmtId="0" fontId="27" fillId="41" borderId="16" xfId="240" applyBorder="1">
      <alignment horizontal="left" vertical="top"/>
    </xf>
    <xf numFmtId="0" fontId="27" fillId="41" borderId="17" xfId="240" applyBorder="1">
      <alignment horizontal="left" vertical="top"/>
    </xf>
    <xf numFmtId="0" fontId="28" fillId="42" borderId="16" xfId="241" applyBorder="1">
      <alignment horizontal="left" vertical="top"/>
    </xf>
    <xf numFmtId="0" fontId="27" fillId="41" borderId="12" xfId="240" applyBorder="1">
      <alignment horizontal="left" vertical="top"/>
    </xf>
    <xf numFmtId="0" fontId="27" fillId="41" borderId="15" xfId="240" applyBorder="1">
      <alignment horizontal="left" vertical="top"/>
    </xf>
    <xf numFmtId="0" fontId="27" fillId="41" borderId="38" xfId="240" applyBorder="1">
      <alignment horizontal="left" vertical="top"/>
    </xf>
    <xf numFmtId="0" fontId="27" fillId="41" borderId="18" xfId="240" applyBorder="1">
      <alignment horizontal="left" vertical="top"/>
    </xf>
    <xf numFmtId="0" fontId="28" fillId="44" borderId="13" xfId="242" applyBorder="1">
      <alignment horizontal="left" vertical="top"/>
    </xf>
    <xf numFmtId="0" fontId="28" fillId="44" borderId="17" xfId="242" applyBorder="1">
      <alignment horizontal="left" vertical="top"/>
    </xf>
    <xf numFmtId="0" fontId="28" fillId="42" borderId="15" xfId="241" applyBorder="1">
      <alignment horizontal="left" vertical="top"/>
    </xf>
    <xf numFmtId="3" fontId="27" fillId="40" borderId="26" xfId="243" applyNumberFormat="1" applyBorder="1">
      <alignment horizontal="right" vertical="top"/>
    </xf>
    <xf numFmtId="3" fontId="27" fillId="40" borderId="19" xfId="243" applyNumberFormat="1" applyBorder="1">
      <alignment horizontal="right" vertical="top"/>
    </xf>
    <xf numFmtId="3" fontId="28" fillId="44" borderId="57" xfId="245" applyNumberFormat="1" applyBorder="1">
      <alignment horizontal="right" vertical="top"/>
    </xf>
    <xf numFmtId="3" fontId="27" fillId="40" borderId="50" xfId="243" applyNumberFormat="1" applyBorder="1">
      <alignment horizontal="right" vertical="top"/>
    </xf>
    <xf numFmtId="3" fontId="28" fillId="44" borderId="55" xfId="245" applyNumberFormat="1" applyBorder="1">
      <alignment horizontal="right" vertical="top"/>
    </xf>
    <xf numFmtId="3" fontId="28" fillId="44" borderId="59" xfId="245" applyNumberFormat="1" applyBorder="1">
      <alignment horizontal="right" vertical="top"/>
    </xf>
    <xf numFmtId="3" fontId="28" fillId="44" borderId="61" xfId="245" applyNumberFormat="1" applyBorder="1">
      <alignment horizontal="right" vertical="top"/>
    </xf>
    <xf numFmtId="3" fontId="28" fillId="42" borderId="62" xfId="244" applyNumberFormat="1" applyBorder="1">
      <alignment horizontal="right" vertical="top"/>
    </xf>
    <xf numFmtId="3" fontId="27" fillId="40" borderId="47" xfId="243" applyNumberFormat="1" applyBorder="1">
      <alignment horizontal="right" vertical="top"/>
    </xf>
    <xf numFmtId="3" fontId="27" fillId="40" borderId="44" xfId="243" applyNumberFormat="1" applyBorder="1">
      <alignment horizontal="right" vertical="top"/>
    </xf>
    <xf numFmtId="3" fontId="28" fillId="44" borderId="58" xfId="245" applyNumberFormat="1" applyBorder="1">
      <alignment horizontal="right" vertical="top"/>
    </xf>
    <xf numFmtId="3" fontId="27" fillId="40" borderId="54" xfId="243" applyNumberFormat="1" applyBorder="1">
      <alignment horizontal="right" vertical="top"/>
    </xf>
    <xf numFmtId="3" fontId="28" fillId="44" borderId="56" xfId="245" applyNumberFormat="1" applyBorder="1">
      <alignment horizontal="right" vertical="top"/>
    </xf>
    <xf numFmtId="3" fontId="28" fillId="44" borderId="60" xfId="245" applyNumberFormat="1" applyBorder="1">
      <alignment horizontal="right" vertical="top"/>
    </xf>
    <xf numFmtId="3" fontId="28" fillId="44" borderId="63" xfId="245" applyNumberFormat="1" applyBorder="1">
      <alignment horizontal="right" vertical="top"/>
    </xf>
    <xf numFmtId="3" fontId="28" fillId="42" borderId="64" xfId="244" applyNumberFormat="1" applyBorder="1">
      <alignment horizontal="right" vertical="top"/>
    </xf>
    <xf numFmtId="3" fontId="28" fillId="42" borderId="65" xfId="244" applyNumberFormat="1" applyBorder="1">
      <alignment horizontal="right" vertical="top"/>
    </xf>
    <xf numFmtId="3" fontId="28" fillId="42" borderId="66" xfId="244" applyNumberFormat="1" applyBorder="1">
      <alignment horizontal="right" vertical="top"/>
    </xf>
    <xf numFmtId="3" fontId="28" fillId="42" borderId="60" xfId="244" applyNumberFormat="1" applyBorder="1">
      <alignment horizontal="right" vertical="top"/>
    </xf>
    <xf numFmtId="0" fontId="62" fillId="0" borderId="0" xfId="0" applyFont="1" applyBorder="1"/>
    <xf numFmtId="0" fontId="27" fillId="41" borderId="17" xfId="246" applyBorder="1">
      <alignment horizontal="left" vertical="top"/>
    </xf>
    <xf numFmtId="0" fontId="28" fillId="40" borderId="23" xfId="238" applyBorder="1">
      <alignment horizontal="center" vertical="top"/>
    </xf>
    <xf numFmtId="0" fontId="27" fillId="41" borderId="15" xfId="246" applyBorder="1">
      <alignment horizontal="left" vertical="top"/>
    </xf>
    <xf numFmtId="0" fontId="27" fillId="41" borderId="18" xfId="246" applyBorder="1">
      <alignment horizontal="left" vertical="top"/>
    </xf>
    <xf numFmtId="0" fontId="27" fillId="41" borderId="24" xfId="246" applyBorder="1">
      <alignment horizontal="left" vertical="top"/>
    </xf>
    <xf numFmtId="0" fontId="27" fillId="41" borderId="25" xfId="246" applyBorder="1">
      <alignment horizontal="left" vertical="top"/>
    </xf>
    <xf numFmtId="0" fontId="28" fillId="42" borderId="18" xfId="247" applyBorder="1">
      <alignment horizontal="left" vertical="top"/>
    </xf>
    <xf numFmtId="3" fontId="27" fillId="40" borderId="26" xfId="248" applyNumberFormat="1" applyBorder="1">
      <alignment horizontal="right" vertical="top"/>
    </xf>
    <xf numFmtId="3" fontId="27" fillId="40" borderId="19" xfId="248" applyNumberFormat="1" applyBorder="1">
      <alignment horizontal="right" vertical="top"/>
    </xf>
    <xf numFmtId="3" fontId="27" fillId="40" borderId="21" xfId="248" applyNumberFormat="1" applyBorder="1">
      <alignment horizontal="right" vertical="top"/>
    </xf>
    <xf numFmtId="3" fontId="28" fillId="42" borderId="49" xfId="249" applyNumberFormat="1" applyBorder="1">
      <alignment horizontal="right" vertical="top"/>
    </xf>
    <xf numFmtId="3" fontId="27" fillId="40" borderId="51" xfId="248" applyNumberFormat="1" applyBorder="1">
      <alignment horizontal="right" vertical="top"/>
    </xf>
    <xf numFmtId="3" fontId="27" fillId="40" borderId="40" xfId="248" applyNumberFormat="1" applyBorder="1">
      <alignment horizontal="right" vertical="top"/>
    </xf>
    <xf numFmtId="170" fontId="27" fillId="40" borderId="27" xfId="248" applyNumberFormat="1" applyBorder="1">
      <alignment horizontal="right" vertical="top"/>
    </xf>
    <xf numFmtId="170" fontId="27" fillId="40" borderId="20" xfId="248" applyNumberFormat="1" applyBorder="1">
      <alignment horizontal="right" vertical="top"/>
    </xf>
    <xf numFmtId="170" fontId="27" fillId="40" borderId="22" xfId="248" applyNumberFormat="1" applyBorder="1">
      <alignment horizontal="right" vertical="top"/>
    </xf>
    <xf numFmtId="170" fontId="28" fillId="42" borderId="52" xfId="249" applyNumberFormat="1" applyBorder="1">
      <alignment horizontal="right" vertical="top"/>
    </xf>
    <xf numFmtId="170" fontId="27" fillId="40" borderId="54" xfId="248" applyNumberFormat="1" applyBorder="1">
      <alignment horizontal="right" vertical="top"/>
    </xf>
    <xf numFmtId="170" fontId="27" fillId="40" borderId="44" xfId="248" applyNumberFormat="1" applyBorder="1">
      <alignment horizontal="right" vertical="top"/>
    </xf>
    <xf numFmtId="168" fontId="27" fillId="40" borderId="27" xfId="248" applyNumberFormat="1" applyBorder="1">
      <alignment horizontal="right" vertical="top"/>
    </xf>
    <xf numFmtId="168" fontId="27" fillId="40" borderId="20" xfId="248" applyNumberFormat="1" applyBorder="1">
      <alignment horizontal="right" vertical="top"/>
    </xf>
    <xf numFmtId="168" fontId="27" fillId="40" borderId="22" xfId="248" applyNumberFormat="1" applyBorder="1">
      <alignment horizontal="right" vertical="top"/>
    </xf>
    <xf numFmtId="168" fontId="28" fillId="42" borderId="52" xfId="249" applyNumberFormat="1" applyBorder="1">
      <alignment horizontal="right" vertical="top"/>
    </xf>
    <xf numFmtId="168" fontId="27" fillId="40" borderId="53" xfId="248" applyNumberFormat="1" applyBorder="1">
      <alignment horizontal="right" vertical="top"/>
    </xf>
    <xf numFmtId="0" fontId="0" fillId="0" borderId="0" xfId="0" applyFont="1" applyFill="1" applyBorder="1"/>
    <xf numFmtId="0" fontId="2" fillId="0" borderId="28" xfId="0" applyFont="1" applyFill="1" applyBorder="1" applyAlignment="1">
      <alignment wrapText="1"/>
    </xf>
    <xf numFmtId="167" fontId="2" fillId="0" borderId="29" xfId="3" applyNumberFormat="1" applyFont="1" applyFill="1" applyBorder="1" applyAlignment="1">
      <alignment vertical="center"/>
    </xf>
    <xf numFmtId="0" fontId="0" fillId="0" borderId="29" xfId="0" applyFont="1" applyFill="1" applyBorder="1"/>
    <xf numFmtId="3" fontId="0" fillId="0" borderId="29" xfId="0" applyNumberFormat="1" applyFont="1" applyFill="1" applyBorder="1" applyAlignment="1">
      <alignment vertical="center"/>
    </xf>
    <xf numFmtId="166" fontId="30" fillId="0" borderId="30" xfId="0" applyNumberFormat="1" applyFont="1" applyFill="1" applyBorder="1" applyAlignment="1">
      <alignment vertical="center"/>
    </xf>
    <xf numFmtId="0" fontId="39" fillId="0" borderId="34" xfId="0" applyFont="1" applyFill="1" applyBorder="1"/>
    <xf numFmtId="167" fontId="39" fillId="0" borderId="0" xfId="3" applyNumberFormat="1" applyFont="1" applyFill="1" applyBorder="1" applyAlignment="1">
      <alignment vertical="center"/>
    </xf>
    <xf numFmtId="9" fontId="39" fillId="0" borderId="0" xfId="1" applyNumberFormat="1" applyFont="1" applyFill="1" applyBorder="1"/>
    <xf numFmtId="9" fontId="39" fillId="0" borderId="35" xfId="1" applyNumberFormat="1" applyFont="1" applyFill="1" applyBorder="1"/>
    <xf numFmtId="0" fontId="38" fillId="0" borderId="34" xfId="0" applyFont="1" applyFill="1" applyBorder="1"/>
    <xf numFmtId="167" fontId="38" fillId="0" borderId="0" xfId="3" applyNumberFormat="1" applyFont="1" applyFill="1" applyBorder="1" applyAlignment="1">
      <alignment vertical="center"/>
    </xf>
    <xf numFmtId="165" fontId="38" fillId="0" borderId="0" xfId="1" applyNumberFormat="1" applyFont="1" applyFill="1" applyBorder="1"/>
    <xf numFmtId="165" fontId="38" fillId="0" borderId="35" xfId="1" applyNumberFormat="1" applyFont="1" applyFill="1" applyBorder="1"/>
    <xf numFmtId="0" fontId="38" fillId="0" borderId="34" xfId="0" applyFont="1" applyFill="1" applyBorder="1" applyAlignment="1">
      <alignment vertical="center" wrapText="1"/>
    </xf>
    <xf numFmtId="0" fontId="38" fillId="0" borderId="34" xfId="0" applyFont="1" applyFill="1" applyBorder="1" applyAlignment="1">
      <alignment wrapText="1"/>
    </xf>
    <xf numFmtId="165" fontId="38" fillId="0" borderId="0" xfId="1" applyNumberFormat="1" applyFont="1" applyFill="1" applyBorder="1" applyAlignment="1">
      <alignment vertical="center"/>
    </xf>
    <xf numFmtId="165" fontId="38" fillId="0" borderId="35" xfId="1" applyNumberFormat="1" applyFont="1" applyFill="1" applyBorder="1" applyAlignment="1">
      <alignment vertical="center"/>
    </xf>
    <xf numFmtId="1" fontId="67" fillId="0" borderId="77" xfId="0" applyNumberFormat="1" applyFont="1" applyBorder="1" applyAlignment="1">
      <alignment wrapText="1"/>
    </xf>
    <xf numFmtId="165" fontId="67" fillId="0" borderId="78" xfId="1" applyNumberFormat="1" applyFont="1" applyBorder="1"/>
    <xf numFmtId="165" fontId="67" fillId="0" borderId="79" xfId="1" applyNumberFormat="1" applyFont="1" applyBorder="1"/>
    <xf numFmtId="165" fontId="67" fillId="0" borderId="80" xfId="1" applyNumberFormat="1" applyFont="1" applyBorder="1"/>
    <xf numFmtId="165" fontId="67" fillId="0" borderId="81" xfId="1" applyNumberFormat="1" applyFont="1" applyBorder="1"/>
    <xf numFmtId="0" fontId="0" fillId="46" borderId="0" xfId="0" applyFill="1"/>
    <xf numFmtId="1" fontId="0" fillId="0" borderId="77" xfId="0" applyNumberFormat="1" applyBorder="1" applyAlignment="1">
      <alignment wrapText="1"/>
    </xf>
    <xf numFmtId="165" fontId="67" fillId="0" borderId="78" xfId="2" applyNumberFormat="1" applyFont="1" applyBorder="1"/>
    <xf numFmtId="165" fontId="67" fillId="0" borderId="79" xfId="2" applyNumberFormat="1" applyFont="1" applyBorder="1"/>
    <xf numFmtId="165" fontId="67" fillId="0" borderId="77" xfId="2" applyNumberFormat="1" applyFont="1" applyBorder="1"/>
    <xf numFmtId="165" fontId="67" fillId="0" borderId="81" xfId="2" applyNumberFormat="1" applyFont="1" applyBorder="1"/>
    <xf numFmtId="0" fontId="35" fillId="0" borderId="0" xfId="0" applyFont="1" applyBorder="1" applyAlignment="1">
      <alignment horizontal="center" wrapText="1"/>
    </xf>
    <xf numFmtId="0" fontId="38" fillId="0" borderId="0" xfId="0" applyFont="1" applyBorder="1" applyAlignment="1">
      <alignment horizontal="left" wrapText="1"/>
    </xf>
    <xf numFmtId="0" fontId="38" fillId="0" borderId="0" xfId="0" applyFont="1" applyFill="1" applyBorder="1" applyAlignment="1">
      <alignment horizontal="left" wrapText="1"/>
    </xf>
    <xf numFmtId="0" fontId="36" fillId="0" borderId="0" xfId="0" applyFont="1" applyBorder="1" applyAlignment="1">
      <alignment horizontal="left" wrapText="1"/>
    </xf>
    <xf numFmtId="0" fontId="33" fillId="0" borderId="0" xfId="0" applyFont="1" applyBorder="1" applyAlignment="1">
      <alignment horizontal="left" wrapText="1"/>
    </xf>
    <xf numFmtId="0" fontId="37" fillId="0" borderId="0" xfId="0" applyFont="1" applyFill="1" applyBorder="1" applyAlignment="1">
      <alignment horizontal="center"/>
    </xf>
  </cellXfs>
  <cellStyles count="297">
    <cellStyle name="_Rid_1_S34" xfId="75" xr:uid="{00000000-0005-0000-0000-000000000000}"/>
    <cellStyle name="_Rid_1_S36" xfId="77" xr:uid="{00000000-0005-0000-0000-000001000000}"/>
    <cellStyle name="_Rid_1_S38" xfId="76" xr:uid="{00000000-0005-0000-0000-000002000000}"/>
    <cellStyle name="_Rid_1_S43_S42" xfId="78" xr:uid="{00000000-0005-0000-0000-000003000000}"/>
    <cellStyle name="_Rid_1_S45_S44" xfId="79" xr:uid="{00000000-0005-0000-0000-000004000000}"/>
    <cellStyle name="_Rid_101_S23" xfId="235" xr:uid="{00000000-0005-0000-0000-000005000000}"/>
    <cellStyle name="_Rid_101_S26" xfId="234" xr:uid="{00000000-0005-0000-0000-000006000000}"/>
    <cellStyle name="_Rid_101_S27" xfId="233" xr:uid="{00000000-0005-0000-0000-000007000000}"/>
    <cellStyle name="_Rid_101_S38_S37" xfId="230" xr:uid="{00000000-0005-0000-0000-000008000000}"/>
    <cellStyle name="_Rid_102_S21" xfId="229" xr:uid="{00000000-0005-0000-0000-000009000000}"/>
    <cellStyle name="_Rid_102_S22" xfId="232" xr:uid="{00000000-0005-0000-0000-00000A000000}"/>
    <cellStyle name="_Rid_102_S27_S26" xfId="236" xr:uid="{00000000-0005-0000-0000-00000B000000}"/>
    <cellStyle name="_Rid_102_S35" xfId="231" xr:uid="{00000000-0005-0000-0000-00000C000000}"/>
    <cellStyle name="_Rid_102_S37_S36" xfId="237" xr:uid="{00000000-0005-0000-0000-00000D000000}"/>
    <cellStyle name="_Rid_104_S17" xfId="239" xr:uid="{00000000-0005-0000-0000-00000E000000}"/>
    <cellStyle name="_Rid_104_S18" xfId="240" xr:uid="{00000000-0005-0000-0000-00000F000000}"/>
    <cellStyle name="_Rid_104_S19" xfId="241" xr:uid="{00000000-0005-0000-0000-000010000000}"/>
    <cellStyle name="_Rid_104_S26_S25" xfId="243" xr:uid="{00000000-0005-0000-0000-000011000000}"/>
    <cellStyle name="_Rid_104_S28_S27" xfId="244" xr:uid="{00000000-0005-0000-0000-000012000000}"/>
    <cellStyle name="_Rid_104_S31" xfId="242" xr:uid="{00000000-0005-0000-0000-000013000000}"/>
    <cellStyle name="_Rid_104_S33_S32" xfId="245" xr:uid="{00000000-0005-0000-0000-000014000000}"/>
    <cellStyle name="_Rid_105_S26" xfId="238" xr:uid="{00000000-0005-0000-0000-000015000000}"/>
    <cellStyle name="_Rid_105_S27" xfId="246" xr:uid="{00000000-0005-0000-0000-000016000000}"/>
    <cellStyle name="_Rid_105_S32_S31" xfId="248" xr:uid="{00000000-0005-0000-0000-000017000000}"/>
    <cellStyle name="_Rid_105_S40" xfId="247" xr:uid="{00000000-0005-0000-0000-000018000000}"/>
    <cellStyle name="_Rid_105_S42_S41" xfId="249" xr:uid="{00000000-0005-0000-0000-000019000000}"/>
    <cellStyle name="_Rid_15_S27" xfId="109" xr:uid="{00000000-0005-0000-0000-00001A000000}"/>
    <cellStyle name="_Rid_15_S28" xfId="110" xr:uid="{00000000-0005-0000-0000-00001B000000}"/>
    <cellStyle name="_Rid_15_S29" xfId="111" xr:uid="{00000000-0005-0000-0000-00001C000000}"/>
    <cellStyle name="_Rid_15_S34_S33" xfId="112" xr:uid="{00000000-0005-0000-0000-00001D000000}"/>
    <cellStyle name="_Rid_15_S36_S35" xfId="113" xr:uid="{00000000-0005-0000-0000-00001E000000}"/>
    <cellStyle name="_Rid_2_S32" xfId="80" xr:uid="{00000000-0005-0000-0000-00001F000000}"/>
    <cellStyle name="_Rid_2_S33" xfId="81" xr:uid="{00000000-0005-0000-0000-000020000000}"/>
    <cellStyle name="_Rid_2_S34" xfId="82" xr:uid="{00000000-0005-0000-0000-000021000000}"/>
    <cellStyle name="_Rid_2_S39_S38" xfId="83" xr:uid="{00000000-0005-0000-0000-000022000000}"/>
    <cellStyle name="_Rid_2_S41_S40" xfId="84" xr:uid="{00000000-0005-0000-0000-000023000000}"/>
    <cellStyle name="_Rid_24_S44" xfId="114" xr:uid="{00000000-0005-0000-0000-000024000000}"/>
    <cellStyle name="_Rid_24_S46" xfId="116" xr:uid="{00000000-0005-0000-0000-000025000000}"/>
    <cellStyle name="_Rid_24_S48" xfId="115" xr:uid="{00000000-0005-0000-0000-000026000000}"/>
    <cellStyle name="_Rid_24_S53_S52" xfId="117" xr:uid="{00000000-0005-0000-0000-000027000000}"/>
    <cellStyle name="_Rid_24_S55_S54" xfId="118" xr:uid="{00000000-0005-0000-0000-000028000000}"/>
    <cellStyle name="_Rid_3_S27" xfId="85" xr:uid="{00000000-0005-0000-0000-000029000000}"/>
    <cellStyle name="_Rid_3_S28" xfId="86" xr:uid="{00000000-0005-0000-0000-00002A000000}"/>
    <cellStyle name="_Rid_3_S29" xfId="87" xr:uid="{00000000-0005-0000-0000-00002B000000}"/>
    <cellStyle name="_Rid_3_S34_S33" xfId="88" xr:uid="{00000000-0005-0000-0000-00002C000000}"/>
    <cellStyle name="_Rid_3_S36_S35" xfId="89" xr:uid="{00000000-0005-0000-0000-00002D000000}"/>
    <cellStyle name="_Rid_34_S34" xfId="119" xr:uid="{00000000-0005-0000-0000-00002E000000}"/>
    <cellStyle name="_Rid_34_S36" xfId="121" xr:uid="{00000000-0005-0000-0000-00002F000000}"/>
    <cellStyle name="_Rid_34_S38" xfId="120" xr:uid="{00000000-0005-0000-0000-000030000000}"/>
    <cellStyle name="_Rid_34_S43_S42" xfId="122" xr:uid="{00000000-0005-0000-0000-000031000000}"/>
    <cellStyle name="_Rid_34_S45_S44" xfId="123" xr:uid="{00000000-0005-0000-0000-000032000000}"/>
    <cellStyle name="_Rid_4_S29" xfId="90" xr:uid="{00000000-0005-0000-0000-000033000000}"/>
    <cellStyle name="_Rid_4_S31" xfId="92" xr:uid="{00000000-0005-0000-0000-000034000000}"/>
    <cellStyle name="_Rid_4_S33" xfId="91" xr:uid="{00000000-0005-0000-0000-000035000000}"/>
    <cellStyle name="_Rid_4_S38_S37" xfId="93" xr:uid="{00000000-0005-0000-0000-000036000000}"/>
    <cellStyle name="_Rid_4_S40_S39" xfId="94" xr:uid="{00000000-0005-0000-0000-000037000000}"/>
    <cellStyle name="_Rid_48_S34" xfId="124" xr:uid="{00000000-0005-0000-0000-000038000000}"/>
    <cellStyle name="_Rid_48_S36" xfId="126" xr:uid="{00000000-0005-0000-0000-000039000000}"/>
    <cellStyle name="_Rid_48_S38" xfId="125" xr:uid="{00000000-0005-0000-0000-00003A000000}"/>
    <cellStyle name="_Rid_48_S43_S42" xfId="127" xr:uid="{00000000-0005-0000-0000-00003B000000}"/>
    <cellStyle name="_Rid_48_S45_S44" xfId="128" xr:uid="{00000000-0005-0000-0000-00003C000000}"/>
    <cellStyle name="_Rid_49_S32" xfId="129" xr:uid="{00000000-0005-0000-0000-00003D000000}"/>
    <cellStyle name="_Rid_49_S33" xfId="130" xr:uid="{00000000-0005-0000-0000-00003E000000}"/>
    <cellStyle name="_Rid_49_S34" xfId="131" xr:uid="{00000000-0005-0000-0000-00003F000000}"/>
    <cellStyle name="_Rid_49_S39_S38" xfId="132" xr:uid="{00000000-0005-0000-0000-000040000000}"/>
    <cellStyle name="_Rid_49_S41_S40" xfId="133" xr:uid="{00000000-0005-0000-0000-000041000000}"/>
    <cellStyle name="_Rid_5_S29" xfId="95" xr:uid="{00000000-0005-0000-0000-000042000000}"/>
    <cellStyle name="_Rid_5_S31" xfId="97" xr:uid="{00000000-0005-0000-0000-000043000000}"/>
    <cellStyle name="_Rid_5_S33" xfId="96" xr:uid="{00000000-0005-0000-0000-000044000000}"/>
    <cellStyle name="_Rid_5_S38_S37" xfId="98" xr:uid="{00000000-0005-0000-0000-000045000000}"/>
    <cellStyle name="_Rid_5_S40_S39" xfId="99" xr:uid="{00000000-0005-0000-0000-000046000000}"/>
    <cellStyle name="_Rid_50_S27" xfId="134" xr:uid="{00000000-0005-0000-0000-000047000000}"/>
    <cellStyle name="_Rid_50_S28" xfId="135" xr:uid="{00000000-0005-0000-0000-000048000000}"/>
    <cellStyle name="_Rid_50_S29" xfId="136" xr:uid="{00000000-0005-0000-0000-000049000000}"/>
    <cellStyle name="_Rid_50_S34_S33" xfId="137" xr:uid="{00000000-0005-0000-0000-00004A000000}"/>
    <cellStyle name="_Rid_50_S36_S35" xfId="138" xr:uid="{00000000-0005-0000-0000-00004B000000}"/>
    <cellStyle name="_Rid_51_S27" xfId="139" xr:uid="{00000000-0005-0000-0000-00004C000000}"/>
    <cellStyle name="_Rid_51_S28" xfId="140" xr:uid="{00000000-0005-0000-0000-00004D000000}"/>
    <cellStyle name="_Rid_51_S29" xfId="141" xr:uid="{00000000-0005-0000-0000-00004E000000}"/>
    <cellStyle name="_Rid_51_S34_S33" xfId="142" xr:uid="{00000000-0005-0000-0000-00004F000000}"/>
    <cellStyle name="_Rid_51_S36_S35" xfId="143" xr:uid="{00000000-0005-0000-0000-000050000000}"/>
    <cellStyle name="_Rid_52_S34" xfId="144" xr:uid="{00000000-0005-0000-0000-000051000000}"/>
    <cellStyle name="_Rid_52_S36" xfId="146" xr:uid="{00000000-0005-0000-0000-000052000000}"/>
    <cellStyle name="_Rid_52_S38" xfId="145" xr:uid="{00000000-0005-0000-0000-000053000000}"/>
    <cellStyle name="_Rid_52_S43_S42" xfId="147" xr:uid="{00000000-0005-0000-0000-000054000000}"/>
    <cellStyle name="_Rid_52_S45_S44" xfId="148" xr:uid="{00000000-0005-0000-0000-000055000000}"/>
    <cellStyle name="_Rid_53_S44" xfId="149" xr:uid="{00000000-0005-0000-0000-000056000000}"/>
    <cellStyle name="_Rid_53_S46" xfId="151" xr:uid="{00000000-0005-0000-0000-000057000000}"/>
    <cellStyle name="_Rid_53_S48" xfId="150" xr:uid="{00000000-0005-0000-0000-000058000000}"/>
    <cellStyle name="_Rid_53_S53_S52" xfId="152" xr:uid="{00000000-0005-0000-0000-000059000000}"/>
    <cellStyle name="_Rid_53_S55_S54" xfId="153" xr:uid="{00000000-0005-0000-0000-00005A000000}"/>
    <cellStyle name="_Rid_54_S34" xfId="154" xr:uid="{00000000-0005-0000-0000-00005B000000}"/>
    <cellStyle name="_Rid_54_S36" xfId="156" xr:uid="{00000000-0005-0000-0000-00005C000000}"/>
    <cellStyle name="_Rid_54_S38" xfId="155" xr:uid="{00000000-0005-0000-0000-00005D000000}"/>
    <cellStyle name="_Rid_54_S43_S42" xfId="157" xr:uid="{00000000-0005-0000-0000-00005E000000}"/>
    <cellStyle name="_Rid_54_S45_S44" xfId="158" xr:uid="{00000000-0005-0000-0000-00005F000000}"/>
    <cellStyle name="_Rid_55_S34" xfId="159" xr:uid="{00000000-0005-0000-0000-000060000000}"/>
    <cellStyle name="_Rid_55_S36" xfId="161" xr:uid="{00000000-0005-0000-0000-000061000000}"/>
    <cellStyle name="_Rid_55_S38" xfId="160" xr:uid="{00000000-0005-0000-0000-000062000000}"/>
    <cellStyle name="_Rid_55_S43_S42" xfId="162" xr:uid="{00000000-0005-0000-0000-000063000000}"/>
    <cellStyle name="_Rid_55_S45_S44" xfId="163" xr:uid="{00000000-0005-0000-0000-000064000000}"/>
    <cellStyle name="_Rid_56_S34" xfId="164" xr:uid="{00000000-0005-0000-0000-000065000000}"/>
    <cellStyle name="_Rid_56_S36" xfId="166" xr:uid="{00000000-0005-0000-0000-000066000000}"/>
    <cellStyle name="_Rid_56_S38" xfId="165" xr:uid="{00000000-0005-0000-0000-000067000000}"/>
    <cellStyle name="_Rid_56_S43_S42" xfId="167" xr:uid="{00000000-0005-0000-0000-000068000000}"/>
    <cellStyle name="_Rid_56_S45_S44" xfId="168" xr:uid="{00000000-0005-0000-0000-000069000000}"/>
    <cellStyle name="_Rid_57_S34" xfId="169" xr:uid="{00000000-0005-0000-0000-00006A000000}"/>
    <cellStyle name="_Rid_57_S36" xfId="171" xr:uid="{00000000-0005-0000-0000-00006B000000}"/>
    <cellStyle name="_Rid_57_S38" xfId="170" xr:uid="{00000000-0005-0000-0000-00006C000000}"/>
    <cellStyle name="_Rid_57_S43_S42" xfId="172" xr:uid="{00000000-0005-0000-0000-00006D000000}"/>
    <cellStyle name="_Rid_57_S45_S44" xfId="173" xr:uid="{00000000-0005-0000-0000-00006E000000}"/>
    <cellStyle name="_Rid_58_S29" xfId="174" xr:uid="{00000000-0005-0000-0000-00006F000000}"/>
    <cellStyle name="_Rid_58_S31" xfId="176" xr:uid="{00000000-0005-0000-0000-000070000000}"/>
    <cellStyle name="_Rid_58_S33" xfId="175" xr:uid="{00000000-0005-0000-0000-000071000000}"/>
    <cellStyle name="_Rid_58_S38_S37" xfId="177" xr:uid="{00000000-0005-0000-0000-000072000000}"/>
    <cellStyle name="_Rid_58_S40_S39" xfId="178" xr:uid="{00000000-0005-0000-0000-000073000000}"/>
    <cellStyle name="_Rid_59_S24" xfId="179" xr:uid="{00000000-0005-0000-0000-000074000000}"/>
    <cellStyle name="_Rid_59_S26" xfId="181" xr:uid="{00000000-0005-0000-0000-000075000000}"/>
    <cellStyle name="_Rid_59_S28" xfId="180" xr:uid="{00000000-0005-0000-0000-000076000000}"/>
    <cellStyle name="_Rid_59_S33_S32" xfId="182" xr:uid="{00000000-0005-0000-0000-000077000000}"/>
    <cellStyle name="_Rid_59_S35_S34" xfId="183" xr:uid="{00000000-0005-0000-0000-000078000000}"/>
    <cellStyle name="_Rid_6_S34" xfId="100" xr:uid="{00000000-0005-0000-0000-000079000000}"/>
    <cellStyle name="_Rid_6_S36" xfId="102" xr:uid="{00000000-0005-0000-0000-00007A000000}"/>
    <cellStyle name="_Rid_6_S38" xfId="101" xr:uid="{00000000-0005-0000-0000-00007B000000}"/>
    <cellStyle name="_Rid_6_S43_S42" xfId="103" xr:uid="{00000000-0005-0000-0000-00007C000000}"/>
    <cellStyle name="_Rid_60_S29" xfId="184" xr:uid="{00000000-0005-0000-0000-00007D000000}"/>
    <cellStyle name="_Rid_60_S31" xfId="186" xr:uid="{00000000-0005-0000-0000-00007E000000}"/>
    <cellStyle name="_Rid_60_S33" xfId="185" xr:uid="{00000000-0005-0000-0000-00007F000000}"/>
    <cellStyle name="_Rid_60_S38_S37" xfId="187" xr:uid="{00000000-0005-0000-0000-000080000000}"/>
    <cellStyle name="_Rid_60_S40_S39" xfId="188" xr:uid="{00000000-0005-0000-0000-000081000000}"/>
    <cellStyle name="_Rid_61_S34" xfId="189" xr:uid="{00000000-0005-0000-0000-000082000000}"/>
    <cellStyle name="_Rid_61_S36" xfId="191" xr:uid="{00000000-0005-0000-0000-000083000000}"/>
    <cellStyle name="_Rid_61_S38" xfId="190" xr:uid="{00000000-0005-0000-0000-000084000000}"/>
    <cellStyle name="_Rid_61_S43_S42" xfId="192" xr:uid="{00000000-0005-0000-0000-000085000000}"/>
    <cellStyle name="_Rid_61_S45_S44" xfId="193" xr:uid="{00000000-0005-0000-0000-000086000000}"/>
    <cellStyle name="_Rid_62_S28" xfId="194" xr:uid="{00000000-0005-0000-0000-000087000000}"/>
    <cellStyle name="_Rid_62_S30" xfId="196" xr:uid="{00000000-0005-0000-0000-000088000000}"/>
    <cellStyle name="_Rid_62_S32" xfId="195" xr:uid="{00000000-0005-0000-0000-000089000000}"/>
    <cellStyle name="_Rid_62_S37_S36" xfId="197" xr:uid="{00000000-0005-0000-0000-00008A000000}"/>
    <cellStyle name="_Rid_62_S39_S38" xfId="198" xr:uid="{00000000-0005-0000-0000-00008B000000}"/>
    <cellStyle name="_Rid_64_S28" xfId="199" xr:uid="{00000000-0005-0000-0000-00008C000000}"/>
    <cellStyle name="_Rid_64_S30" xfId="201" xr:uid="{00000000-0005-0000-0000-00008D000000}"/>
    <cellStyle name="_Rid_64_S32" xfId="200" xr:uid="{00000000-0005-0000-0000-00008E000000}"/>
    <cellStyle name="_Rid_64_S37_S36" xfId="202" xr:uid="{00000000-0005-0000-0000-00008F000000}"/>
    <cellStyle name="_Rid_64_S39_S38" xfId="203" xr:uid="{00000000-0005-0000-0000-000090000000}"/>
    <cellStyle name="_Rid_65_S32" xfId="204" xr:uid="{00000000-0005-0000-0000-000091000000}"/>
    <cellStyle name="_Rid_65_S33" xfId="205" xr:uid="{00000000-0005-0000-0000-000092000000}"/>
    <cellStyle name="_Rid_65_S34" xfId="206" xr:uid="{00000000-0005-0000-0000-000093000000}"/>
    <cellStyle name="_Rid_65_S39_S38" xfId="207" xr:uid="{00000000-0005-0000-0000-000094000000}"/>
    <cellStyle name="_Rid_65_S41_S40" xfId="208" xr:uid="{00000000-0005-0000-0000-000095000000}"/>
    <cellStyle name="_Rid_66_S29" xfId="209" xr:uid="{00000000-0005-0000-0000-000096000000}"/>
    <cellStyle name="_Rid_66_S31" xfId="211" xr:uid="{00000000-0005-0000-0000-000097000000}"/>
    <cellStyle name="_Rid_66_S33" xfId="210" xr:uid="{00000000-0005-0000-0000-000098000000}"/>
    <cellStyle name="_Rid_66_S38_S37" xfId="212" xr:uid="{00000000-0005-0000-0000-000099000000}"/>
    <cellStyle name="_Rid_66_S40_S39" xfId="213" xr:uid="{00000000-0005-0000-0000-00009A000000}"/>
    <cellStyle name="_Rid_67_S34" xfId="214" xr:uid="{00000000-0005-0000-0000-00009B000000}"/>
    <cellStyle name="_Rid_67_S36" xfId="216" xr:uid="{00000000-0005-0000-0000-00009C000000}"/>
    <cellStyle name="_Rid_67_S38" xfId="215" xr:uid="{00000000-0005-0000-0000-00009D000000}"/>
    <cellStyle name="_Rid_67_S43_S42" xfId="217" xr:uid="{00000000-0005-0000-0000-00009E000000}"/>
    <cellStyle name="_Rid_67_S45_S44" xfId="218" xr:uid="{00000000-0005-0000-0000-00009F000000}"/>
    <cellStyle name="_Rid_68_S34" xfId="219" xr:uid="{00000000-0005-0000-0000-0000A0000000}"/>
    <cellStyle name="_Rid_68_S36" xfId="221" xr:uid="{00000000-0005-0000-0000-0000A1000000}"/>
    <cellStyle name="_Rid_68_S38" xfId="220" xr:uid="{00000000-0005-0000-0000-0000A2000000}"/>
    <cellStyle name="_Rid_68_S43_S42" xfId="222" xr:uid="{00000000-0005-0000-0000-0000A3000000}"/>
    <cellStyle name="_Rid_68_S45_S44" xfId="223" xr:uid="{00000000-0005-0000-0000-0000A4000000}"/>
    <cellStyle name="_Rid_69_S27" xfId="224" xr:uid="{00000000-0005-0000-0000-0000A5000000}"/>
    <cellStyle name="_Rid_69_S28" xfId="225" xr:uid="{00000000-0005-0000-0000-0000A6000000}"/>
    <cellStyle name="_Rid_69_S29" xfId="226" xr:uid="{00000000-0005-0000-0000-0000A7000000}"/>
    <cellStyle name="_Rid_69_S34_S33" xfId="227" xr:uid="{00000000-0005-0000-0000-0000A8000000}"/>
    <cellStyle name="_Rid_69_S36_S35" xfId="228" xr:uid="{00000000-0005-0000-0000-0000A9000000}"/>
    <cellStyle name="_Rid_7_S34" xfId="104" xr:uid="{00000000-0005-0000-0000-0000AA000000}"/>
    <cellStyle name="_Rid_7_S36" xfId="106" xr:uid="{00000000-0005-0000-0000-0000AB000000}"/>
    <cellStyle name="_Rid_7_S38" xfId="105" xr:uid="{00000000-0005-0000-0000-0000AC000000}"/>
    <cellStyle name="_Rid_7_S43_S42" xfId="107" xr:uid="{00000000-0005-0000-0000-0000AD000000}"/>
    <cellStyle name="_Rid_7_S45_S44" xfId="108" xr:uid="{00000000-0005-0000-0000-0000AE000000}"/>
    <cellStyle name="20 % - Akzent1 2" xfId="5" xr:uid="{00000000-0005-0000-0000-0000AF000000}"/>
    <cellStyle name="20 % - Akzent2 2" xfId="6" xr:uid="{00000000-0005-0000-0000-0000B0000000}"/>
    <cellStyle name="20 % - Akzent3 2" xfId="7" xr:uid="{00000000-0005-0000-0000-0000B1000000}"/>
    <cellStyle name="20 % - Akzent4 2" xfId="8" xr:uid="{00000000-0005-0000-0000-0000B2000000}"/>
    <cellStyle name="20 % - Akzent5 2" xfId="9" xr:uid="{00000000-0005-0000-0000-0000B3000000}"/>
    <cellStyle name="20 % - Akzent6 2" xfId="10" xr:uid="{00000000-0005-0000-0000-0000B4000000}"/>
    <cellStyle name="40 % - Akzent1 2" xfId="11" xr:uid="{00000000-0005-0000-0000-0000B5000000}"/>
    <cellStyle name="40 % - Akzent2 2" xfId="12" xr:uid="{00000000-0005-0000-0000-0000B6000000}"/>
    <cellStyle name="40 % - Akzent3 2" xfId="13" xr:uid="{00000000-0005-0000-0000-0000B7000000}"/>
    <cellStyle name="40 % - Akzent4 2" xfId="14" xr:uid="{00000000-0005-0000-0000-0000B8000000}"/>
    <cellStyle name="40 % - Akzent5 2" xfId="15" xr:uid="{00000000-0005-0000-0000-0000B9000000}"/>
    <cellStyle name="40 % - Akzent6 2" xfId="16" xr:uid="{00000000-0005-0000-0000-0000BA000000}"/>
    <cellStyle name="60 % - Akzent1 2" xfId="17" xr:uid="{00000000-0005-0000-0000-0000BB000000}"/>
    <cellStyle name="60 % - Akzent2 2" xfId="18" xr:uid="{00000000-0005-0000-0000-0000BC000000}"/>
    <cellStyle name="60 % - Akzent3 2" xfId="19" xr:uid="{00000000-0005-0000-0000-0000BD000000}"/>
    <cellStyle name="60 % - Akzent4 2" xfId="20" xr:uid="{00000000-0005-0000-0000-0000BE000000}"/>
    <cellStyle name="60 % - Akzent5 2" xfId="21" xr:uid="{00000000-0005-0000-0000-0000BF000000}"/>
    <cellStyle name="60 % - Akzent6 2" xfId="22" xr:uid="{00000000-0005-0000-0000-0000C0000000}"/>
    <cellStyle name="AF Column - IBM Cognos" xfId="250" xr:uid="{00000000-0005-0000-0000-0000C1000000}"/>
    <cellStyle name="AF Data - IBM Cognos" xfId="251" xr:uid="{00000000-0005-0000-0000-0000C2000000}"/>
    <cellStyle name="AF Data 0 - IBM Cognos" xfId="252" xr:uid="{00000000-0005-0000-0000-0000C3000000}"/>
    <cellStyle name="AF Data 1 - IBM Cognos" xfId="253" xr:uid="{00000000-0005-0000-0000-0000C4000000}"/>
    <cellStyle name="AF Data 2 - IBM Cognos" xfId="254" xr:uid="{00000000-0005-0000-0000-0000C5000000}"/>
    <cellStyle name="AF Data 3 - IBM Cognos" xfId="255" xr:uid="{00000000-0005-0000-0000-0000C6000000}"/>
    <cellStyle name="AF Data 4 - IBM Cognos" xfId="256" xr:uid="{00000000-0005-0000-0000-0000C7000000}"/>
    <cellStyle name="AF Data 5 - IBM Cognos" xfId="257" xr:uid="{00000000-0005-0000-0000-0000C8000000}"/>
    <cellStyle name="AF Data Leaf - IBM Cognos" xfId="258" xr:uid="{00000000-0005-0000-0000-0000C9000000}"/>
    <cellStyle name="AF Header - IBM Cognos" xfId="259" xr:uid="{00000000-0005-0000-0000-0000CA000000}"/>
    <cellStyle name="AF Header 0 - IBM Cognos" xfId="260" xr:uid="{00000000-0005-0000-0000-0000CB000000}"/>
    <cellStyle name="AF Header 1 - IBM Cognos" xfId="261" xr:uid="{00000000-0005-0000-0000-0000CC000000}"/>
    <cellStyle name="AF Header 2 - IBM Cognos" xfId="262" xr:uid="{00000000-0005-0000-0000-0000CD000000}"/>
    <cellStyle name="AF Header 3 - IBM Cognos" xfId="263" xr:uid="{00000000-0005-0000-0000-0000CE000000}"/>
    <cellStyle name="AF Header 4 - IBM Cognos" xfId="264" xr:uid="{00000000-0005-0000-0000-0000CF000000}"/>
    <cellStyle name="AF Header 5 - IBM Cognos" xfId="265" xr:uid="{00000000-0005-0000-0000-0000D0000000}"/>
    <cellStyle name="AF Header Leaf - IBM Cognos" xfId="266" xr:uid="{00000000-0005-0000-0000-0000D1000000}"/>
    <cellStyle name="AF Row - IBM Cognos" xfId="267" xr:uid="{00000000-0005-0000-0000-0000D2000000}"/>
    <cellStyle name="AF Row 0 - IBM Cognos" xfId="268" xr:uid="{00000000-0005-0000-0000-0000D3000000}"/>
    <cellStyle name="AF Row 1 - IBM Cognos" xfId="269" xr:uid="{00000000-0005-0000-0000-0000D4000000}"/>
    <cellStyle name="AF Row 2 - IBM Cognos" xfId="270" xr:uid="{00000000-0005-0000-0000-0000D5000000}"/>
    <cellStyle name="AF Row 3 - IBM Cognos" xfId="271" xr:uid="{00000000-0005-0000-0000-0000D6000000}"/>
    <cellStyle name="AF Row 4 - IBM Cognos" xfId="272" xr:uid="{00000000-0005-0000-0000-0000D7000000}"/>
    <cellStyle name="AF Row 5 - IBM Cognos" xfId="273" xr:uid="{00000000-0005-0000-0000-0000D8000000}"/>
    <cellStyle name="AF Row Leaf - IBM Cognos" xfId="274" xr:uid="{00000000-0005-0000-0000-0000D9000000}"/>
    <cellStyle name="AF Subnm - IBM Cognos" xfId="275" xr:uid="{00000000-0005-0000-0000-0000DA000000}"/>
    <cellStyle name="AF Title - IBM Cognos" xfId="276" xr:uid="{00000000-0005-0000-0000-0000DB000000}"/>
    <cellStyle name="Akzent1 2" xfId="23" xr:uid="{00000000-0005-0000-0000-0000DC000000}"/>
    <cellStyle name="Akzent2 2" xfId="24" xr:uid="{00000000-0005-0000-0000-0000DD000000}"/>
    <cellStyle name="Akzent3 2" xfId="25" xr:uid="{00000000-0005-0000-0000-0000DE000000}"/>
    <cellStyle name="Akzent4 2" xfId="26" xr:uid="{00000000-0005-0000-0000-0000DF000000}"/>
    <cellStyle name="Akzent5 2" xfId="27" xr:uid="{00000000-0005-0000-0000-0000E0000000}"/>
    <cellStyle name="Akzent6 2" xfId="28" xr:uid="{00000000-0005-0000-0000-0000E1000000}"/>
    <cellStyle name="Ausgabe 2" xfId="29" xr:uid="{00000000-0005-0000-0000-0000E2000000}"/>
    <cellStyle name="Berechnung 2" xfId="30" xr:uid="{00000000-0005-0000-0000-0000E3000000}"/>
    <cellStyle name="Calculated Column - IBM Cognos" xfId="67" xr:uid="{00000000-0005-0000-0000-0000E4000000}"/>
    <cellStyle name="Calculated Column Name - IBM Cognos" xfId="65" xr:uid="{00000000-0005-0000-0000-0000E5000000}"/>
    <cellStyle name="Calculated Row - IBM Cognos" xfId="68" xr:uid="{00000000-0005-0000-0000-0000E6000000}"/>
    <cellStyle name="Calculated Row Name - IBM Cognos" xfId="66" xr:uid="{00000000-0005-0000-0000-0000E7000000}"/>
    <cellStyle name="Column Name - IBM Cognos" xfId="53" xr:uid="{00000000-0005-0000-0000-0000E8000000}"/>
    <cellStyle name="Column Template - IBM Cognos" xfId="56" xr:uid="{00000000-0005-0000-0000-0000E9000000}"/>
    <cellStyle name="Differs From Base - IBM Cognos" xfId="74" xr:uid="{00000000-0005-0000-0000-0000EA000000}"/>
    <cellStyle name="DQR Column 0 - IBM Cognos" xfId="279" xr:uid="{EA180111-9530-43C0-9095-DE8E1F71FAB8}"/>
    <cellStyle name="DQR Column 1 - IBM Cognos" xfId="280" xr:uid="{2156E3BC-FC25-4A8E-8CE7-76898388B250}"/>
    <cellStyle name="DQR Column 2 - IBM Cognos" xfId="281" xr:uid="{AA36BD9D-8B31-4443-BE5B-48D20A0635EC}"/>
    <cellStyle name="DQR Column 3 - IBM Cognos" xfId="282" xr:uid="{AB24E97B-CCA3-49B5-8438-32AD5B7C27F2}"/>
    <cellStyle name="DQR Column 4 - IBM Cognos" xfId="283" xr:uid="{EE372C28-AD1B-4A89-9D19-C8F77E3CFD2A}"/>
    <cellStyle name="DQR Column 5 - IBM Cognos" xfId="284" xr:uid="{25AC2173-8784-4B0A-84BF-33DD94F05BD2}"/>
    <cellStyle name="DQR Column Default - IBM Cognos" xfId="285" xr:uid="{C6769494-0E3A-4342-85C5-DA46B0C1C93C}"/>
    <cellStyle name="DQR Column Leaf - IBM Cognos" xfId="286" xr:uid="{FECFC94B-4B82-4E67-AA64-80927B5BC04C}"/>
    <cellStyle name="DQR Data Default - IBM Cognos" xfId="287" xr:uid="{676CF733-9C42-43CC-8E6D-932EE30F369B}"/>
    <cellStyle name="DQR Default - IBM Cognos" xfId="288" xr:uid="{5701C291-F5CB-41CC-8BB5-31241C571684}"/>
    <cellStyle name="DQR Row 0 - IBM Cognos" xfId="289" xr:uid="{C2609A17-58F5-4411-A17F-79EF271E3514}"/>
    <cellStyle name="DQR Row 1 - IBM Cognos" xfId="290" xr:uid="{4B49A784-C6C8-4BCB-9807-7259A97D3B8F}"/>
    <cellStyle name="DQR Row 2 - IBM Cognos" xfId="291" xr:uid="{6E3090C1-3CEC-47DE-9424-C5B25BFC8FB3}"/>
    <cellStyle name="DQR Row 3 - IBM Cognos" xfId="292" xr:uid="{1270CE94-A593-4D40-A90A-54D37D35CE23}"/>
    <cellStyle name="DQR Row 4 - IBM Cognos" xfId="293" xr:uid="{2981470A-EA24-4DEC-93FA-F64983E98399}"/>
    <cellStyle name="DQR Row 5 - IBM Cognos" xfId="294" xr:uid="{8EAFA196-A1CC-4E39-9B23-B876DD72CEE0}"/>
    <cellStyle name="DQR Row Default - IBM Cognos" xfId="295" xr:uid="{2CA326E6-B34A-471F-8D18-FCACDF45C031}"/>
    <cellStyle name="DQR Row Leaf - IBM Cognos" xfId="296" xr:uid="{DCB58F7C-91DD-47B7-9556-B792A56507E2}"/>
    <cellStyle name="Edit - IBM Cognos" xfId="277" xr:uid="{00000000-0005-0000-0000-0000EB000000}"/>
    <cellStyle name="Eingabe 2" xfId="31" xr:uid="{00000000-0005-0000-0000-0000EC000000}"/>
    <cellStyle name="Ergebnis 2" xfId="32" xr:uid="{00000000-0005-0000-0000-0000ED000000}"/>
    <cellStyle name="Erklärender Text 2" xfId="33" xr:uid="{00000000-0005-0000-0000-0000EE000000}"/>
    <cellStyle name="Formula - IBM Cognos" xfId="278" xr:uid="{00000000-0005-0000-0000-0000EF000000}"/>
    <cellStyle name="Group Name - IBM Cognos" xfId="64" xr:uid="{00000000-0005-0000-0000-0000F0000000}"/>
    <cellStyle name="Gut 2" xfId="34" xr:uid="{00000000-0005-0000-0000-0000F1000000}"/>
    <cellStyle name="Hold Values - IBM Cognos" xfId="70" xr:uid="{00000000-0005-0000-0000-0000F2000000}"/>
    <cellStyle name="List Name - IBM Cognos" xfId="63" xr:uid="{00000000-0005-0000-0000-0000F3000000}"/>
    <cellStyle name="Locked - IBM Cognos" xfId="73" xr:uid="{00000000-0005-0000-0000-0000F4000000}"/>
    <cellStyle name="Measure - IBM Cognos" xfId="57" xr:uid="{00000000-0005-0000-0000-0000F5000000}"/>
    <cellStyle name="Measure Header - IBM Cognos" xfId="58" xr:uid="{00000000-0005-0000-0000-0000F6000000}"/>
    <cellStyle name="Measure Name - IBM Cognos" xfId="59" xr:uid="{00000000-0005-0000-0000-0000F7000000}"/>
    <cellStyle name="Measure Summary - IBM Cognos" xfId="60" xr:uid="{00000000-0005-0000-0000-0000F8000000}"/>
    <cellStyle name="Measure Summary TM1 - IBM Cognos" xfId="62" xr:uid="{00000000-0005-0000-0000-0000F9000000}"/>
    <cellStyle name="Measure Template - IBM Cognos" xfId="61" xr:uid="{00000000-0005-0000-0000-0000FA000000}"/>
    <cellStyle name="More - IBM Cognos" xfId="69" xr:uid="{00000000-0005-0000-0000-0000FB000000}"/>
    <cellStyle name="Neutral 2" xfId="35" xr:uid="{00000000-0005-0000-0000-0000FC000000}"/>
    <cellStyle name="Notiz 2" xfId="36" xr:uid="{00000000-0005-0000-0000-0000FD000000}"/>
    <cellStyle name="Pending Change - IBM Cognos" xfId="71" xr:uid="{00000000-0005-0000-0000-0000FE000000}"/>
    <cellStyle name="Prozent" xfId="1" builtinId="5"/>
    <cellStyle name="Prozent 2" xfId="2" xr:uid="{00000000-0005-0000-0000-000000010000}"/>
    <cellStyle name="Row Name - IBM Cognos" xfId="49" xr:uid="{00000000-0005-0000-0000-000001010000}"/>
    <cellStyle name="Row Template - IBM Cognos" xfId="52" xr:uid="{00000000-0005-0000-0000-000002010000}"/>
    <cellStyle name="Schlecht 2" xfId="37" xr:uid="{00000000-0005-0000-0000-000003010000}"/>
    <cellStyle name="Standard" xfId="0" builtinId="0" customBuiltin="1"/>
    <cellStyle name="Standard 2" xfId="3" xr:uid="{00000000-0005-0000-0000-000005010000}"/>
    <cellStyle name="Standard 29" xfId="38" xr:uid="{00000000-0005-0000-0000-000006010000}"/>
    <cellStyle name="Standard 29 2" xfId="39" xr:uid="{00000000-0005-0000-0000-000007010000}"/>
    <cellStyle name="Standard 3" xfId="40" xr:uid="{00000000-0005-0000-0000-000008010000}"/>
    <cellStyle name="Standard 4" xfId="41" xr:uid="{00000000-0005-0000-0000-000009010000}"/>
    <cellStyle name="Summary Column Name - IBM Cognos" xfId="54" xr:uid="{00000000-0005-0000-0000-00000A010000}"/>
    <cellStyle name="Summary Column Name TM1 - IBM Cognos" xfId="55" xr:uid="{00000000-0005-0000-0000-00000B010000}"/>
    <cellStyle name="Summary Row Name - IBM Cognos" xfId="50" xr:uid="{00000000-0005-0000-0000-00000C010000}"/>
    <cellStyle name="Summary Row Name TM1 - IBM Cognos" xfId="51" xr:uid="{00000000-0005-0000-0000-00000D010000}"/>
    <cellStyle name="Überschrift 1 2" xfId="42" xr:uid="{00000000-0005-0000-0000-00000E010000}"/>
    <cellStyle name="Überschrift 2 2" xfId="43" xr:uid="{00000000-0005-0000-0000-00000F010000}"/>
    <cellStyle name="Überschrift 3 2" xfId="44" xr:uid="{00000000-0005-0000-0000-000010010000}"/>
    <cellStyle name="Überschrift 4 2" xfId="45" xr:uid="{00000000-0005-0000-0000-000011010000}"/>
    <cellStyle name="Unsaved Change - IBM Cognos" xfId="72" xr:uid="{00000000-0005-0000-0000-000012010000}"/>
    <cellStyle name="Verknüpfte Zelle 2" xfId="46" xr:uid="{00000000-0005-0000-0000-000013010000}"/>
    <cellStyle name="Währung 2" xfId="4" xr:uid="{00000000-0005-0000-0000-000014010000}"/>
    <cellStyle name="Warnender Text 2" xfId="47" xr:uid="{00000000-0005-0000-0000-000015010000}"/>
    <cellStyle name="Zelle überprüfen 2" xfId="48" xr:uid="{00000000-0005-0000-0000-00001601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FFDFDFDF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FFBDD6E7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7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_rels/chart3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4.xml"/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24221453287197231"/>
          <c:y val="0.13589777618633861"/>
          <c:w val="0.67993079584775085"/>
          <c:h val="0.7256428426553551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Diagramm_Ausbildung!$C$27</c:f>
              <c:strCache>
                <c:ptCount val="1"/>
                <c:pt idx="0">
                  <c:v>Frauen    N = 49.603</c:v>
                </c:pt>
              </c:strCache>
            </c:strRef>
          </c:tx>
          <c:spPr>
            <a:solidFill>
              <a:srgbClr val="FF0000"/>
            </a:solidFill>
            <a:ln w="12700">
              <a:noFill/>
              <a:prstDash val="solid"/>
            </a:ln>
          </c:spPr>
          <c:invertIfNegative val="0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Diagramm_Ausbildung!$B$28:$B$33</c:f>
              <c:strCache>
                <c:ptCount val="6"/>
                <c:pt idx="0">
                  <c:v>Pflichtschule</c:v>
                </c:pt>
                <c:pt idx="1">
                  <c:v>Lehre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Uni, FH, Akademie</c:v>
                </c:pt>
              </c:strCache>
            </c:strRef>
          </c:cat>
          <c:val>
            <c:numRef>
              <c:f>Diagramm_Ausbildung!$C$28:$C$33</c:f>
              <c:numCache>
                <c:formatCode>0.0%</c:formatCode>
                <c:ptCount val="6"/>
                <c:pt idx="0">
                  <c:v>0.45378852915926721</c:v>
                </c:pt>
                <c:pt idx="1">
                  <c:v>0.15293726301217514</c:v>
                </c:pt>
                <c:pt idx="2">
                  <c:v>5.1341411989631019E-2</c:v>
                </c:pt>
                <c:pt idx="3">
                  <c:v>0.10086000225122696</c:v>
                </c:pt>
                <c:pt idx="4">
                  <c:v>6.6873197128509754E-2</c:v>
                </c:pt>
                <c:pt idx="5">
                  <c:v>0.1719349294643594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76-4395-8054-5E875B40AA43}"/>
            </c:ext>
          </c:extLst>
        </c:ser>
        <c:ser>
          <c:idx val="1"/>
          <c:order val="1"/>
          <c:tx>
            <c:strRef>
              <c:f>Diagramm_Ausbildung!$D$27</c:f>
              <c:strCache>
                <c:ptCount val="1"/>
                <c:pt idx="0">
                  <c:v>Männer   N = 68.708</c:v>
                </c:pt>
              </c:strCache>
            </c:strRef>
          </c:tx>
          <c:spPr>
            <a:solidFill>
              <a:srgbClr val="1F497D">
                <a:lumMod val="75000"/>
              </a:srgbClr>
            </a:solidFill>
            <a:ln w="12700">
              <a:noFill/>
              <a:prstDash val="solid"/>
            </a:ln>
          </c:spPr>
          <c:invertIfNegative val="0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Diagramm_Ausbildung!$B$28:$B$33</c:f>
              <c:strCache>
                <c:ptCount val="6"/>
                <c:pt idx="0">
                  <c:v>Pflichtschule</c:v>
                </c:pt>
                <c:pt idx="1">
                  <c:v>Lehre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Uni, FH, Akademie</c:v>
                </c:pt>
              </c:strCache>
            </c:strRef>
          </c:cat>
          <c:val>
            <c:numRef>
              <c:f>Diagramm_Ausbildung!$D$28:$D$33</c:f>
              <c:numCache>
                <c:formatCode>0.0%</c:formatCode>
                <c:ptCount val="6"/>
                <c:pt idx="0">
                  <c:v>0.4977216356678939</c:v>
                </c:pt>
                <c:pt idx="1">
                  <c:v>0.21374295781053798</c:v>
                </c:pt>
                <c:pt idx="2">
                  <c:v>3.7986888944141546E-2</c:v>
                </c:pt>
                <c:pt idx="3">
                  <c:v>8.7064202936342816E-2</c:v>
                </c:pt>
                <c:pt idx="4">
                  <c:v>5.835086932000802E-2</c:v>
                </c:pt>
                <c:pt idx="5">
                  <c:v>0.10336630300972101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E76-4395-8054-5E875B40AA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241198592"/>
        <c:axId val="241200128"/>
      </c:barChart>
      <c:catAx>
        <c:axId val="24119859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de-DE"/>
          </a:p>
        </c:txPr>
        <c:crossAx val="2412001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1200128"/>
        <c:scaling>
          <c:orientation val="minMax"/>
        </c:scaling>
        <c:delete val="0"/>
        <c:axPos val="b"/>
        <c:majorGridlines>
          <c:spPr>
            <a:ln w="3175">
              <a:solidFill>
                <a:sysClr val="window" lastClr="FFFFFF">
                  <a:lumMod val="75000"/>
                </a:sysClr>
              </a:solidFill>
              <a:prstDash val="sysDash"/>
            </a:ln>
          </c:spPr>
        </c:majorGridlines>
        <c:numFmt formatCode="0.0%" sourceLinked="1"/>
        <c:majorTickMark val="out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de-DE"/>
          </a:p>
        </c:txPr>
        <c:crossAx val="241198592"/>
        <c:crosses val="autoZero"/>
        <c:crossBetween val="between"/>
        <c:majorUnit val="0.1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0726643598615915"/>
          <c:y val="0.38461646140386296"/>
          <c:w val="0.24043338991053995"/>
          <c:h val="0.1411648367897674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2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Diagramm_ALQ!$C$15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8.5005892651117868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630-4614-BD0C-79AFD625ECC4}"/>
                </c:ext>
              </c:extLst>
            </c:dLbl>
            <c:dLbl>
              <c:idx val="1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630-4614-BD0C-79AFD625ECC4}"/>
                </c:ext>
              </c:extLst>
            </c:dLbl>
            <c:dLbl>
              <c:idx val="2"/>
              <c:layout>
                <c:manualLayout>
                  <c:x val="0"/>
                  <c:y val="6.2967327889716943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630-4614-BD0C-79AFD625ECC4}"/>
                </c:ext>
              </c:extLst>
            </c:dLbl>
            <c:dLbl>
              <c:idx val="3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630-4614-BD0C-79AFD625ECC4}"/>
                </c:ext>
              </c:extLst>
            </c:dLbl>
            <c:dLbl>
              <c:idx val="4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630-4614-BD0C-79AFD625ECC4}"/>
                </c:ext>
              </c:extLst>
            </c:dLbl>
            <c:dLbl>
              <c:idx val="5"/>
              <c:layout>
                <c:manualLayout>
                  <c:x val="0"/>
                  <c:y val="5.98189614952310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630-4614-BD0C-79AFD625ECC4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Diagramm_ALQ!$B$16:$B$21</c:f>
              <c:strCache>
                <c:ptCount val="6"/>
                <c:pt idx="0">
                  <c:v>Pflichtschulausbildung</c:v>
                </c:pt>
                <c:pt idx="1">
                  <c:v>Lehrausbildung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Akadem. Ausbildung, FH</c:v>
                </c:pt>
              </c:strCache>
            </c:strRef>
          </c:cat>
          <c:val>
            <c:numRef>
              <c:f>Diagramm_ALQ!$C$16:$C$21</c:f>
              <c:numCache>
                <c:formatCode>0.0%</c:formatCode>
                <c:ptCount val="6"/>
                <c:pt idx="0">
                  <c:v>0.31376568909292951</c:v>
                </c:pt>
                <c:pt idx="1">
                  <c:v>0.11490217813530337</c:v>
                </c:pt>
                <c:pt idx="2">
                  <c:v>7.3190308555328223E-2</c:v>
                </c:pt>
                <c:pt idx="3">
                  <c:v>8.7534899743508462E-2</c:v>
                </c:pt>
                <c:pt idx="4">
                  <c:v>6.6270908217389513E-2</c:v>
                </c:pt>
                <c:pt idx="5">
                  <c:v>4.3345230832543609E-2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630-4614-BD0C-79AFD625ECC4}"/>
            </c:ext>
          </c:extLst>
        </c:ser>
        <c:ser>
          <c:idx val="2"/>
          <c:order val="2"/>
          <c:tx>
            <c:strRef>
              <c:f>Diagramm_ALQ!$E$15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7.8709159862146202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630-4614-BD0C-79AFD625ECC4}"/>
                </c:ext>
              </c:extLst>
            </c:dLbl>
            <c:dLbl>
              <c:idx val="1"/>
              <c:layout>
                <c:manualLayout>
                  <c:x val="0"/>
                  <c:y val="7.5560793467660328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630-4614-BD0C-79AFD625ECC4}"/>
                </c:ext>
              </c:extLst>
            </c:dLbl>
            <c:dLbl>
              <c:idx val="2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630-4614-BD0C-79AFD625ECC4}"/>
                </c:ext>
              </c:extLst>
            </c:dLbl>
            <c:dLbl>
              <c:idx val="3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630-4614-BD0C-79AFD625ECC4}"/>
                </c:ext>
              </c:extLst>
            </c:dLbl>
            <c:dLbl>
              <c:idx val="4"/>
              <c:layout>
                <c:manualLayout>
                  <c:x val="0"/>
                  <c:y val="7.2412427073174482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630-4614-BD0C-79AFD625ECC4}"/>
                </c:ext>
              </c:extLst>
            </c:dLbl>
            <c:dLbl>
              <c:idx val="5"/>
              <c:layout>
                <c:manualLayout>
                  <c:x val="0"/>
                  <c:y val="5.6670595100745243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1630-4614-BD0C-79AFD625ECC4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Diagramm_ALQ!$B$16:$B$21</c:f>
              <c:strCache>
                <c:ptCount val="6"/>
                <c:pt idx="0">
                  <c:v>Pflichtschulausbildung</c:v>
                </c:pt>
                <c:pt idx="1">
                  <c:v>Lehrausbildung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Akadem. Ausbildung, FH</c:v>
                </c:pt>
              </c:strCache>
            </c:strRef>
          </c:cat>
          <c:val>
            <c:numRef>
              <c:f>Diagramm_ALQ!$E$16:$E$21</c:f>
              <c:numCache>
                <c:formatCode>0.0%</c:formatCode>
                <c:ptCount val="6"/>
                <c:pt idx="0">
                  <c:v>0.28950736481241357</c:v>
                </c:pt>
                <c:pt idx="1">
                  <c:v>0.11010315150722964</c:v>
                </c:pt>
                <c:pt idx="2">
                  <c:v>7.1371694457449647E-2</c:v>
                </c:pt>
                <c:pt idx="3">
                  <c:v>8.1222647868348027E-2</c:v>
                </c:pt>
                <c:pt idx="4">
                  <c:v>6.0673350148089847E-2</c:v>
                </c:pt>
                <c:pt idx="5">
                  <c:v>3.839394297973088E-2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1630-4614-BD0C-79AFD625EC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8477696"/>
        <c:axId val="238479232"/>
      </c:barChart>
      <c:lineChart>
        <c:grouping val="standard"/>
        <c:varyColors val="0"/>
        <c:ser>
          <c:idx val="1"/>
          <c:order val="1"/>
          <c:tx>
            <c:strRef>
              <c:f>Diagramm_ALQ!$D$15</c:f>
              <c:strCache>
                <c:ptCount val="1"/>
                <c:pt idx="0">
                  <c:v>ALQ-Gesamt</c:v>
                </c:pt>
              </c:strCache>
            </c:strRef>
          </c:tx>
          <c:spPr>
            <a:ln w="25400">
              <a:solidFill>
                <a:schemeClr val="tx2">
                  <a:lumMod val="75000"/>
                </a:schemeClr>
              </a:solidFill>
              <a:prstDash val="dash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1630-4614-BD0C-79AFD625ECC4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1630-4614-BD0C-79AFD625ECC4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1630-4614-BD0C-79AFD625ECC4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1630-4614-BD0C-79AFD625ECC4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1630-4614-BD0C-79AFD625ECC4}"/>
                </c:ext>
              </c:extLst>
            </c:dLbl>
            <c:dLbl>
              <c:idx val="5"/>
              <c:layout>
                <c:manualLayout>
                  <c:x val="0"/>
                  <c:y val="-1.26302037357437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1630-4614-BD0C-79AFD625ECC4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Diagramm_ALQ!$B$16:$B$21</c:f>
              <c:strCache>
                <c:ptCount val="6"/>
                <c:pt idx="0">
                  <c:v>Pflichtschulausbildung</c:v>
                </c:pt>
                <c:pt idx="1">
                  <c:v>Lehrausbildung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Akadem. Ausbildung, FH</c:v>
                </c:pt>
              </c:strCache>
            </c:strRef>
          </c:cat>
          <c:val>
            <c:numRef>
              <c:f>Diagramm_ALQ!$D$16:$D$21</c:f>
              <c:numCache>
                <c:formatCode>0.0%</c:formatCode>
                <c:ptCount val="6"/>
                <c:pt idx="0">
                  <c:v>0.113552798604</c:v>
                </c:pt>
                <c:pt idx="1">
                  <c:v>0.113552798604</c:v>
                </c:pt>
                <c:pt idx="2">
                  <c:v>0.113552798604</c:v>
                </c:pt>
                <c:pt idx="3">
                  <c:v>0.113552798604</c:v>
                </c:pt>
                <c:pt idx="4">
                  <c:v>0.113552798604</c:v>
                </c:pt>
                <c:pt idx="5">
                  <c:v>0.113552798604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4-1630-4614-BD0C-79AFD625ECC4}"/>
            </c:ext>
          </c:extLst>
        </c:ser>
        <c:ser>
          <c:idx val="3"/>
          <c:order val="3"/>
          <c:tx>
            <c:strRef>
              <c:f>Diagramm_ALQ!$F$15</c:f>
              <c:strCache>
                <c:ptCount val="1"/>
                <c:pt idx="0">
                  <c:v>ALQ-Gesamt</c:v>
                </c:pt>
              </c:strCache>
            </c:strRef>
          </c:tx>
          <c:spPr>
            <a:ln w="25400">
              <a:solidFill>
                <a:srgbClr val="FF0000"/>
              </a:solidFill>
              <a:prstDash val="dash"/>
              <a:headEnd type="none"/>
              <a:tailEnd type="none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1630-4614-BD0C-79AFD625ECC4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1630-4614-BD0C-79AFD625ECC4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1630-4614-BD0C-79AFD625ECC4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1630-4614-BD0C-79AFD625ECC4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1630-4614-BD0C-79AFD625ECC4}"/>
                </c:ext>
              </c:extLst>
            </c:dLbl>
            <c:dLbl>
              <c:idx val="5"/>
              <c:layout>
                <c:manualLayout>
                  <c:x val="-3.8519498471414823E-3"/>
                  <c:y val="1.35101161682143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1630-4614-BD0C-79AFD625ECC4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FF0000"/>
                    </a:solidFill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Diagramm_ALQ!$B$16:$B$21</c:f>
              <c:strCache>
                <c:ptCount val="6"/>
                <c:pt idx="0">
                  <c:v>Pflichtschulausbildung</c:v>
                </c:pt>
                <c:pt idx="1">
                  <c:v>Lehrausbildung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Akadem. Ausbildung, FH</c:v>
                </c:pt>
              </c:strCache>
            </c:strRef>
          </c:cat>
          <c:val>
            <c:numRef>
              <c:f>Diagramm_ALQ!$F$16:$F$21</c:f>
              <c:numCache>
                <c:formatCode>0.0%</c:formatCode>
                <c:ptCount val="6"/>
                <c:pt idx="0">
                  <c:v>0.105939779431</c:v>
                </c:pt>
                <c:pt idx="1">
                  <c:v>0.105939779431</c:v>
                </c:pt>
                <c:pt idx="2">
                  <c:v>0.105939779431</c:v>
                </c:pt>
                <c:pt idx="3">
                  <c:v>0.105939779431</c:v>
                </c:pt>
                <c:pt idx="4">
                  <c:v>0.105939779431</c:v>
                </c:pt>
                <c:pt idx="5">
                  <c:v>0.105939779431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1630-4614-BD0C-79AFD625EC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8477696"/>
        <c:axId val="238479232"/>
      </c:lineChart>
      <c:catAx>
        <c:axId val="2384776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38479232"/>
        <c:crosses val="autoZero"/>
        <c:auto val="1"/>
        <c:lblAlgn val="ctr"/>
        <c:lblOffset val="100"/>
        <c:noMultiLvlLbl val="0"/>
      </c:catAx>
      <c:valAx>
        <c:axId val="23847923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0.0%" sourceLinked="1"/>
        <c:majorTickMark val="out"/>
        <c:minorTickMark val="none"/>
        <c:tickLblPos val="none"/>
        <c:spPr>
          <a:ln>
            <a:noFill/>
          </a:ln>
        </c:spPr>
        <c:crossAx val="238477696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spPr>
    <a:noFill/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24221453287197231"/>
          <c:y val="0.13589777618633861"/>
          <c:w val="0.67993079584775085"/>
          <c:h val="0.7256428426553551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Diagramm_Ausbildung!$C$27</c:f>
              <c:strCache>
                <c:ptCount val="1"/>
                <c:pt idx="0">
                  <c:v>Frauen    N = 49.603</c:v>
                </c:pt>
              </c:strCache>
            </c:strRef>
          </c:tx>
          <c:spPr>
            <a:solidFill>
              <a:srgbClr val="FF0000"/>
            </a:solidFill>
            <a:ln w="12700">
              <a:noFill/>
              <a:prstDash val="solid"/>
            </a:ln>
          </c:spPr>
          <c:invertIfNegative val="0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Diagramm_Ausbildung!$B$28:$B$33</c:f>
              <c:strCache>
                <c:ptCount val="6"/>
                <c:pt idx="0">
                  <c:v>Pflichtschule</c:v>
                </c:pt>
                <c:pt idx="1">
                  <c:v>Lehre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Uni, FH, Akademie</c:v>
                </c:pt>
              </c:strCache>
            </c:strRef>
          </c:cat>
          <c:val>
            <c:numRef>
              <c:f>Diagramm_Ausbildung!$C$28:$C$33</c:f>
              <c:numCache>
                <c:formatCode>0.0%</c:formatCode>
                <c:ptCount val="6"/>
                <c:pt idx="0">
                  <c:v>0.45378852915926721</c:v>
                </c:pt>
                <c:pt idx="1">
                  <c:v>0.15293726301217514</c:v>
                </c:pt>
                <c:pt idx="2">
                  <c:v>5.1341411989631019E-2</c:v>
                </c:pt>
                <c:pt idx="3">
                  <c:v>0.10086000225122696</c:v>
                </c:pt>
                <c:pt idx="4">
                  <c:v>6.6873197128509754E-2</c:v>
                </c:pt>
                <c:pt idx="5">
                  <c:v>0.1719349294643594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3F-4B8F-B16A-92F22F75955C}"/>
            </c:ext>
          </c:extLst>
        </c:ser>
        <c:ser>
          <c:idx val="1"/>
          <c:order val="1"/>
          <c:tx>
            <c:strRef>
              <c:f>Diagramm_Ausbildung!$D$27</c:f>
              <c:strCache>
                <c:ptCount val="1"/>
                <c:pt idx="0">
                  <c:v>Männer   N = 68.708</c:v>
                </c:pt>
              </c:strCache>
            </c:strRef>
          </c:tx>
          <c:spPr>
            <a:solidFill>
              <a:srgbClr val="1F497D">
                <a:lumMod val="75000"/>
              </a:srgbClr>
            </a:solidFill>
            <a:ln w="12700">
              <a:noFill/>
              <a:prstDash val="solid"/>
            </a:ln>
          </c:spPr>
          <c:invertIfNegative val="0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Diagramm_Ausbildung!$B$28:$B$33</c:f>
              <c:strCache>
                <c:ptCount val="6"/>
                <c:pt idx="0">
                  <c:v>Pflichtschule</c:v>
                </c:pt>
                <c:pt idx="1">
                  <c:v>Lehre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Uni, FH, Akademie</c:v>
                </c:pt>
              </c:strCache>
            </c:strRef>
          </c:cat>
          <c:val>
            <c:numRef>
              <c:f>Diagramm_Ausbildung!$D$28:$D$33</c:f>
              <c:numCache>
                <c:formatCode>0.0%</c:formatCode>
                <c:ptCount val="6"/>
                <c:pt idx="0">
                  <c:v>0.4977216356678939</c:v>
                </c:pt>
                <c:pt idx="1">
                  <c:v>0.21374295781053798</c:v>
                </c:pt>
                <c:pt idx="2">
                  <c:v>3.7986888944141546E-2</c:v>
                </c:pt>
                <c:pt idx="3">
                  <c:v>8.7064202936342816E-2</c:v>
                </c:pt>
                <c:pt idx="4">
                  <c:v>5.835086932000802E-2</c:v>
                </c:pt>
                <c:pt idx="5">
                  <c:v>0.10336630300972101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23F-4B8F-B16A-92F22F7595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241623808"/>
        <c:axId val="241625344"/>
      </c:barChart>
      <c:catAx>
        <c:axId val="24162380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de-DE"/>
          </a:p>
        </c:txPr>
        <c:crossAx val="2416253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1625344"/>
        <c:scaling>
          <c:orientation val="minMax"/>
        </c:scaling>
        <c:delete val="0"/>
        <c:axPos val="b"/>
        <c:majorGridlines>
          <c:spPr>
            <a:ln w="3175">
              <a:solidFill>
                <a:sysClr val="window" lastClr="FFFFFF">
                  <a:lumMod val="75000"/>
                </a:sysClr>
              </a:solidFill>
              <a:prstDash val="sysDash"/>
            </a:ln>
          </c:spPr>
        </c:majorGridlines>
        <c:numFmt formatCode="0.0%" sourceLinked="1"/>
        <c:majorTickMark val="out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de-DE"/>
          </a:p>
        </c:txPr>
        <c:crossAx val="241623808"/>
        <c:crosses val="autoZero"/>
        <c:crossBetween val="between"/>
        <c:majorUnit val="0.1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0726643598615915"/>
          <c:y val="0.38461646140386296"/>
          <c:w val="0.19937442489805204"/>
          <c:h val="0.1411648367897674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2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Diagramm_ALQ!$C$15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8.5005892651117868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123-4C94-9C25-924A13284D47}"/>
                </c:ext>
              </c:extLst>
            </c:dLbl>
            <c:dLbl>
              <c:idx val="1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123-4C94-9C25-924A13284D47}"/>
                </c:ext>
              </c:extLst>
            </c:dLbl>
            <c:dLbl>
              <c:idx val="2"/>
              <c:layout>
                <c:manualLayout>
                  <c:x val="0"/>
                  <c:y val="6.2967327889716943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123-4C94-9C25-924A13284D47}"/>
                </c:ext>
              </c:extLst>
            </c:dLbl>
            <c:dLbl>
              <c:idx val="3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123-4C94-9C25-924A13284D47}"/>
                </c:ext>
              </c:extLst>
            </c:dLbl>
            <c:dLbl>
              <c:idx val="4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123-4C94-9C25-924A13284D47}"/>
                </c:ext>
              </c:extLst>
            </c:dLbl>
            <c:dLbl>
              <c:idx val="5"/>
              <c:layout>
                <c:manualLayout>
                  <c:x val="0"/>
                  <c:y val="5.98189614952310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123-4C94-9C25-924A13284D47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Diagramm_ALQ!$B$16:$B$21</c:f>
              <c:strCache>
                <c:ptCount val="6"/>
                <c:pt idx="0">
                  <c:v>Pflichtschulausbildung</c:v>
                </c:pt>
                <c:pt idx="1">
                  <c:v>Lehrausbildung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Akadem. Ausbildung, FH</c:v>
                </c:pt>
              </c:strCache>
            </c:strRef>
          </c:cat>
          <c:val>
            <c:numRef>
              <c:f>Diagramm_ALQ!$C$16:$C$21</c:f>
              <c:numCache>
                <c:formatCode>0.0%</c:formatCode>
                <c:ptCount val="6"/>
                <c:pt idx="0">
                  <c:v>0.31376568909292951</c:v>
                </c:pt>
                <c:pt idx="1">
                  <c:v>0.11490217813530337</c:v>
                </c:pt>
                <c:pt idx="2">
                  <c:v>7.3190308555328223E-2</c:v>
                </c:pt>
                <c:pt idx="3">
                  <c:v>8.7534899743508462E-2</c:v>
                </c:pt>
                <c:pt idx="4">
                  <c:v>6.6270908217389513E-2</c:v>
                </c:pt>
                <c:pt idx="5">
                  <c:v>4.3345230832543609E-2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123-4C94-9C25-924A13284D47}"/>
            </c:ext>
          </c:extLst>
        </c:ser>
        <c:ser>
          <c:idx val="2"/>
          <c:order val="2"/>
          <c:tx>
            <c:strRef>
              <c:f>Diagramm_ALQ!$E$15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7.8709159862146202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123-4C94-9C25-924A13284D47}"/>
                </c:ext>
              </c:extLst>
            </c:dLbl>
            <c:dLbl>
              <c:idx val="1"/>
              <c:layout>
                <c:manualLayout>
                  <c:x val="0"/>
                  <c:y val="7.5560793467660328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123-4C94-9C25-924A13284D47}"/>
                </c:ext>
              </c:extLst>
            </c:dLbl>
            <c:dLbl>
              <c:idx val="2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123-4C94-9C25-924A13284D47}"/>
                </c:ext>
              </c:extLst>
            </c:dLbl>
            <c:dLbl>
              <c:idx val="3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2123-4C94-9C25-924A13284D47}"/>
                </c:ext>
              </c:extLst>
            </c:dLbl>
            <c:dLbl>
              <c:idx val="4"/>
              <c:layout>
                <c:manualLayout>
                  <c:x val="0"/>
                  <c:y val="7.2412427073174482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123-4C94-9C25-924A13284D47}"/>
                </c:ext>
              </c:extLst>
            </c:dLbl>
            <c:dLbl>
              <c:idx val="5"/>
              <c:layout>
                <c:manualLayout>
                  <c:x val="0"/>
                  <c:y val="5.6670595100745243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2123-4C94-9C25-924A13284D47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Diagramm_ALQ!$B$16:$B$21</c:f>
              <c:strCache>
                <c:ptCount val="6"/>
                <c:pt idx="0">
                  <c:v>Pflichtschulausbildung</c:v>
                </c:pt>
                <c:pt idx="1">
                  <c:v>Lehrausbildung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Akadem. Ausbildung, FH</c:v>
                </c:pt>
              </c:strCache>
            </c:strRef>
          </c:cat>
          <c:val>
            <c:numRef>
              <c:f>Diagramm_ALQ!$E$16:$E$21</c:f>
              <c:numCache>
                <c:formatCode>0.0%</c:formatCode>
                <c:ptCount val="6"/>
                <c:pt idx="0">
                  <c:v>0.28950736481241357</c:v>
                </c:pt>
                <c:pt idx="1">
                  <c:v>0.11010315150722964</c:v>
                </c:pt>
                <c:pt idx="2">
                  <c:v>7.1371694457449647E-2</c:v>
                </c:pt>
                <c:pt idx="3">
                  <c:v>8.1222647868348027E-2</c:v>
                </c:pt>
                <c:pt idx="4">
                  <c:v>6.0673350148089847E-2</c:v>
                </c:pt>
                <c:pt idx="5">
                  <c:v>3.839394297973088E-2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2123-4C94-9C25-924A13284D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1657728"/>
        <c:axId val="241659264"/>
      </c:barChart>
      <c:lineChart>
        <c:grouping val="standard"/>
        <c:varyColors val="0"/>
        <c:ser>
          <c:idx val="1"/>
          <c:order val="1"/>
          <c:tx>
            <c:strRef>
              <c:f>Diagramm_ALQ!$D$15</c:f>
              <c:strCache>
                <c:ptCount val="1"/>
                <c:pt idx="0">
                  <c:v>ALQ-Gesamt</c:v>
                </c:pt>
              </c:strCache>
            </c:strRef>
          </c:tx>
          <c:spPr>
            <a:ln w="25400">
              <a:solidFill>
                <a:schemeClr val="tx2">
                  <a:lumMod val="75000"/>
                </a:schemeClr>
              </a:solidFill>
              <a:prstDash val="dash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2123-4C94-9C25-924A13284D47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2123-4C94-9C25-924A13284D47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2123-4C94-9C25-924A13284D47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2123-4C94-9C25-924A13284D47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2123-4C94-9C25-924A13284D47}"/>
                </c:ext>
              </c:extLst>
            </c:dLbl>
            <c:dLbl>
              <c:idx val="5"/>
              <c:layout>
                <c:manualLayout>
                  <c:x val="0"/>
                  <c:y val="1.42857169639514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2123-4C94-9C25-924A13284D47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Diagramm_ALQ!$B$16:$B$21</c:f>
              <c:strCache>
                <c:ptCount val="6"/>
                <c:pt idx="0">
                  <c:v>Pflichtschulausbildung</c:v>
                </c:pt>
                <c:pt idx="1">
                  <c:v>Lehrausbildung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Akadem. Ausbildung, FH</c:v>
                </c:pt>
              </c:strCache>
            </c:strRef>
          </c:cat>
          <c:val>
            <c:numRef>
              <c:f>Diagramm_ALQ!$D$16:$D$21</c:f>
              <c:numCache>
                <c:formatCode>0.0%</c:formatCode>
                <c:ptCount val="6"/>
                <c:pt idx="0">
                  <c:v>0.113552798604</c:v>
                </c:pt>
                <c:pt idx="1">
                  <c:v>0.113552798604</c:v>
                </c:pt>
                <c:pt idx="2">
                  <c:v>0.113552798604</c:v>
                </c:pt>
                <c:pt idx="3">
                  <c:v>0.113552798604</c:v>
                </c:pt>
                <c:pt idx="4">
                  <c:v>0.113552798604</c:v>
                </c:pt>
                <c:pt idx="5">
                  <c:v>0.113552798604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4-2123-4C94-9C25-924A13284D47}"/>
            </c:ext>
          </c:extLst>
        </c:ser>
        <c:ser>
          <c:idx val="3"/>
          <c:order val="3"/>
          <c:tx>
            <c:strRef>
              <c:f>Diagramm_ALQ!$F$15</c:f>
              <c:strCache>
                <c:ptCount val="1"/>
                <c:pt idx="0">
                  <c:v>ALQ-Gesamt</c:v>
                </c:pt>
              </c:strCache>
            </c:strRef>
          </c:tx>
          <c:spPr>
            <a:ln w="25400">
              <a:solidFill>
                <a:srgbClr val="FF0000"/>
              </a:solidFill>
              <a:prstDash val="dash"/>
              <a:headEnd type="none"/>
              <a:tailEnd type="none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2123-4C94-9C25-924A13284D47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2123-4C94-9C25-924A13284D47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2123-4C94-9C25-924A13284D47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2123-4C94-9C25-924A13284D47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2123-4C94-9C25-924A13284D47}"/>
                </c:ext>
              </c:extLst>
            </c:dLbl>
            <c:dLbl>
              <c:idx val="5"/>
              <c:layout>
                <c:manualLayout>
                  <c:x val="-2.6019648307307923E-4"/>
                  <c:y val="-7.221598654217970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2123-4C94-9C25-924A13284D47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FF0000"/>
                    </a:solidFill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Diagramm_ALQ!$B$16:$B$21</c:f>
              <c:strCache>
                <c:ptCount val="6"/>
                <c:pt idx="0">
                  <c:v>Pflichtschulausbildung</c:v>
                </c:pt>
                <c:pt idx="1">
                  <c:v>Lehrausbildung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Akadem. Ausbildung, FH</c:v>
                </c:pt>
              </c:strCache>
            </c:strRef>
          </c:cat>
          <c:val>
            <c:numRef>
              <c:f>Diagramm_ALQ!$F$16:$F$21</c:f>
              <c:numCache>
                <c:formatCode>0.0%</c:formatCode>
                <c:ptCount val="6"/>
                <c:pt idx="0">
                  <c:v>0.105939779431</c:v>
                </c:pt>
                <c:pt idx="1">
                  <c:v>0.105939779431</c:v>
                </c:pt>
                <c:pt idx="2">
                  <c:v>0.105939779431</c:v>
                </c:pt>
                <c:pt idx="3">
                  <c:v>0.105939779431</c:v>
                </c:pt>
                <c:pt idx="4">
                  <c:v>0.105939779431</c:v>
                </c:pt>
                <c:pt idx="5">
                  <c:v>0.105939779431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2123-4C94-9C25-924A13284D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657728"/>
        <c:axId val="241659264"/>
      </c:lineChart>
      <c:catAx>
        <c:axId val="2416577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41659264"/>
        <c:crosses val="autoZero"/>
        <c:auto val="1"/>
        <c:lblAlgn val="ctr"/>
        <c:lblOffset val="100"/>
        <c:noMultiLvlLbl val="0"/>
      </c:catAx>
      <c:valAx>
        <c:axId val="24165926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0.0%" sourceLinked="1"/>
        <c:majorTickMark val="out"/>
        <c:minorTickMark val="none"/>
        <c:tickLblPos val="none"/>
        <c:spPr>
          <a:ln>
            <a:noFill/>
          </a:ln>
        </c:spPr>
        <c:crossAx val="241657728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spPr>
    <a:noFill/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4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219075</xdr:colOff>
      <xdr:row>0</xdr:row>
      <xdr:rowOff>66675</xdr:rowOff>
    </xdr:from>
    <xdr:to>
      <xdr:col>4</xdr:col>
      <xdr:colOff>523875</xdr:colOff>
      <xdr:row>1</xdr:row>
      <xdr:rowOff>85724</xdr:rowOff>
    </xdr:to>
    <xdr:pic>
      <xdr:nvPicPr>
        <xdr:cNvPr id="4" name="Grafik 4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91025" y="66675"/>
          <a:ext cx="1371600" cy="5524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76201</xdr:colOff>
      <xdr:row>47</xdr:row>
      <xdr:rowOff>66675</xdr:rowOff>
    </xdr:from>
    <xdr:to>
      <xdr:col>4</xdr:col>
      <xdr:colOff>733426</xdr:colOff>
      <xdr:row>66</xdr:row>
      <xdr:rowOff>9525</xdr:rowOff>
    </xdr:to>
    <xdr:graphicFrame macro="">
      <xdr:nvGraphicFramePr>
        <xdr:cNvPr id="3" name="Diagramm 6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57151</xdr:colOff>
      <xdr:row>72</xdr:row>
      <xdr:rowOff>19050</xdr:rowOff>
    </xdr:from>
    <xdr:to>
      <xdr:col>4</xdr:col>
      <xdr:colOff>714376</xdr:colOff>
      <xdr:row>94</xdr:row>
      <xdr:rowOff>66675</xdr:rowOff>
    </xdr:to>
    <xdr:graphicFrame macro="">
      <xdr:nvGraphicFramePr>
        <xdr:cNvPr id="7" name="Diagramm 19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1</xdr:colOff>
      <xdr:row>98</xdr:row>
      <xdr:rowOff>66674</xdr:rowOff>
    </xdr:from>
    <xdr:to>
      <xdr:col>5</xdr:col>
      <xdr:colOff>1894</xdr:colOff>
      <xdr:row>116</xdr:row>
      <xdr:rowOff>59374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3F63C447-5885-98C6-28D4-3C9F4A79DB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" y="21469349"/>
          <a:ext cx="5955018" cy="3431225"/>
        </a:xfrm>
        <a:prstGeom prst="rect">
          <a:avLst/>
        </a:prstGeom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0.04622</cdr:x>
      <cdr:y>0.93849</cdr:y>
    </cdr:from>
    <cdr:to>
      <cdr:x>0.43661</cdr:x>
      <cdr:y>0.98721</cdr:y>
    </cdr:to>
    <cdr:sp macro="" textlink="">
      <cdr:nvSpPr>
        <cdr:cNvPr id="1372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58104" y="3498374"/>
          <a:ext cx="2152986" cy="18145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de-AT" sz="1000" b="0" i="0" baseline="0">
              <a:effectLst/>
              <a:latin typeface="+mn-lt"/>
              <a:ea typeface="+mn-ea"/>
              <a:cs typeface="+mn-cs"/>
            </a:rPr>
            <a:t>(Rundungsdifferenzen möglich)</a:t>
          </a:r>
          <a:endParaRPr lang="de-AT">
            <a:effectLst/>
          </a:endParaRPr>
        </a:p>
        <a:p xmlns:a="http://schemas.openxmlformats.org/drawingml/2006/main">
          <a:pPr algn="l" rtl="0">
            <a:defRPr sz="1000"/>
          </a:pPr>
          <a:endParaRPr lang="de-AT" sz="1000" b="0" i="0" u="none" strike="noStrike" baseline="0">
            <a:solidFill>
              <a:srgbClr val="000000"/>
            </a:solidFill>
            <a:latin typeface="Verdana"/>
            <a:ea typeface="Verdana"/>
            <a:cs typeface="Verdana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57</xdr:row>
      <xdr:rowOff>0</xdr:rowOff>
    </xdr:from>
    <xdr:to>
      <xdr:col>10</xdr:col>
      <xdr:colOff>333375</xdr:colOff>
      <xdr:row>94</xdr:row>
      <xdr:rowOff>66675</xdr:rowOff>
    </xdr:to>
    <xdr:graphicFrame macro="">
      <xdr:nvGraphicFramePr>
        <xdr:cNvPr id="3" name="Diagramm 6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0.04622</cdr:x>
      <cdr:y>0.93849</cdr:y>
    </cdr:from>
    <cdr:to>
      <cdr:x>0.43661</cdr:x>
      <cdr:y>0.98721</cdr:y>
    </cdr:to>
    <cdr:sp macro="" textlink="">
      <cdr:nvSpPr>
        <cdr:cNvPr id="1372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58104" y="3498374"/>
          <a:ext cx="2152986" cy="18145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de-AT" sz="1000" b="0" i="0" baseline="0">
              <a:effectLst/>
              <a:latin typeface="+mn-lt"/>
              <a:ea typeface="+mn-ea"/>
              <a:cs typeface="+mn-cs"/>
            </a:rPr>
            <a:t>(Rundungsdifferenzen möglich)</a:t>
          </a:r>
          <a:endParaRPr lang="de-AT">
            <a:effectLst/>
          </a:endParaRPr>
        </a:p>
        <a:p xmlns:a="http://schemas.openxmlformats.org/drawingml/2006/main">
          <a:pPr algn="l" rtl="0">
            <a:defRPr sz="1000"/>
          </a:pPr>
          <a:endParaRPr lang="de-AT" sz="1000" b="0" i="0" u="none" strike="noStrike" baseline="0">
            <a:solidFill>
              <a:srgbClr val="000000"/>
            </a:solidFill>
            <a:latin typeface="Verdana"/>
            <a:ea typeface="Verdana"/>
            <a:cs typeface="Verdana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24</xdr:row>
      <xdr:rowOff>0</xdr:rowOff>
    </xdr:from>
    <xdr:to>
      <xdr:col>9</xdr:col>
      <xdr:colOff>685800</xdr:colOff>
      <xdr:row>50</xdr:row>
      <xdr:rowOff>133349</xdr:rowOff>
    </xdr:to>
    <xdr:graphicFrame macro="">
      <xdr:nvGraphicFramePr>
        <xdr:cNvPr id="3" name="Diagramm 19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Larissa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Lariss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Larissa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Lariss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3.bin"/><Relationship Id="rId2" Type="http://schemas.openxmlformats.org/officeDocument/2006/relationships/customProperty" Target="../customProperty2.bin"/><Relationship Id="rId1" Type="http://schemas.openxmlformats.org/officeDocument/2006/relationships/customProperty" Target="../customProperty1.bin"/><Relationship Id="rId5" Type="http://schemas.openxmlformats.org/officeDocument/2006/relationships/customProperty" Target="../customProperty5.bin"/><Relationship Id="rId4" Type="http://schemas.openxmlformats.org/officeDocument/2006/relationships/customProperty" Target="../customProperty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baseColWidth="10" defaultRowHeight="15"/>
  <sheetData/>
  <pageMargins left="0.7" right="0.7" top="0.78740157499999996" bottom="0.78740157499999996" header="0.3" footer="0.3"/>
  <customProperties>
    <customPr name="CafeStyleVersion" r:id="rId1"/>
    <customPr name="COCReportVersion" r:id="rId2"/>
    <customPr name="cognos_office_connection_reports" r:id="rId3"/>
    <customPr name="cognos_office_next_report_id" r:id="rId4"/>
    <customPr name="LastTupleSet_COR_Mappings" r:id="rId5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24"/>
  <sheetViews>
    <sheetView tabSelected="1" zoomScaleNormal="100" workbookViewId="0">
      <selection activeCell="A34" sqref="A34"/>
    </sheetView>
  </sheetViews>
  <sheetFormatPr baseColWidth="10" defaultRowHeight="15"/>
  <cols>
    <col min="1" max="1" width="34.140625" style="23" customWidth="1"/>
    <col min="2" max="2" width="17.7109375" style="23" customWidth="1"/>
    <col min="3" max="3" width="10.7109375" style="23" customWidth="1"/>
    <col min="4" max="4" width="16" style="23" customWidth="1"/>
    <col min="5" max="5" width="10.7109375" style="23" customWidth="1"/>
    <col min="6" max="16384" width="11.42578125" style="23"/>
  </cols>
  <sheetData>
    <row r="1" spans="1:5" ht="42" customHeight="1">
      <c r="A1" s="210" t="s">
        <v>102</v>
      </c>
      <c r="B1" s="28"/>
      <c r="C1" s="28"/>
      <c r="D1" s="28"/>
      <c r="E1" s="28"/>
    </row>
    <row r="2" spans="1:5" ht="21">
      <c r="A2" s="210"/>
      <c r="B2" s="100">
        <v>2024</v>
      </c>
      <c r="D2" s="29"/>
      <c r="E2" s="28"/>
    </row>
    <row r="3" spans="1:5" ht="18.75">
      <c r="A3" s="30"/>
      <c r="B3" s="31"/>
      <c r="D3" s="29"/>
      <c r="E3" s="28"/>
    </row>
    <row r="4" spans="1:5" ht="18.75">
      <c r="A4" s="46" t="s">
        <v>16</v>
      </c>
      <c r="B4" s="31"/>
      <c r="D4" s="29"/>
      <c r="E4" s="28"/>
    </row>
    <row r="5" spans="1:5" ht="43.5" customHeight="1">
      <c r="A5" s="213" t="s">
        <v>105</v>
      </c>
      <c r="B5" s="213"/>
      <c r="C5" s="213"/>
      <c r="D5" s="213"/>
      <c r="E5" s="213"/>
    </row>
    <row r="6" spans="1:5" ht="15.75">
      <c r="A6" s="27"/>
      <c r="B6" s="25"/>
      <c r="C6" s="25"/>
      <c r="D6" s="25"/>
      <c r="E6" s="25"/>
    </row>
    <row r="7" spans="1:5" ht="18.75">
      <c r="A7" s="60" t="s">
        <v>17</v>
      </c>
      <c r="B7" s="31"/>
      <c r="D7" s="29"/>
      <c r="E7" s="28"/>
    </row>
    <row r="8" spans="1:5" ht="15.75">
      <c r="A8" s="27"/>
      <c r="B8" s="25"/>
      <c r="C8" s="25"/>
      <c r="D8" s="25"/>
      <c r="E8" s="25"/>
    </row>
    <row r="9" spans="1:5" ht="15.75">
      <c r="A9" s="33"/>
      <c r="B9" s="34"/>
      <c r="C9" s="34"/>
      <c r="D9" s="34" t="s">
        <v>0</v>
      </c>
      <c r="E9" s="35"/>
    </row>
    <row r="10" spans="1:5" ht="15.75">
      <c r="A10" s="40"/>
      <c r="B10" s="32" t="s">
        <v>23</v>
      </c>
      <c r="C10" s="32"/>
      <c r="D10" s="32" t="s">
        <v>15</v>
      </c>
      <c r="E10" s="41" t="s">
        <v>1</v>
      </c>
    </row>
    <row r="11" spans="1:5" s="45" customFormat="1" ht="15.75">
      <c r="A11" s="42"/>
      <c r="B11" s="43"/>
      <c r="C11" s="43"/>
      <c r="D11" s="43"/>
      <c r="E11" s="44"/>
    </row>
    <row r="12" spans="1:5" s="45" customFormat="1" ht="15.75">
      <c r="A12" s="48" t="s">
        <v>18</v>
      </c>
      <c r="B12" s="50">
        <f>DWH!E5</f>
        <v>118310.5</v>
      </c>
      <c r="C12" s="51"/>
      <c r="D12" s="50">
        <f>DWH!F5</f>
        <v>9938.1666666666697</v>
      </c>
      <c r="E12" s="95">
        <f>DWH!G5</f>
        <v>9.1703909669442099E-2</v>
      </c>
    </row>
    <row r="13" spans="1:5" s="45" customFormat="1" ht="15.75">
      <c r="A13" s="47" t="s">
        <v>19</v>
      </c>
      <c r="B13" s="53">
        <f>DWH!E6</f>
        <v>49602.583333333299</v>
      </c>
      <c r="C13" s="54"/>
      <c r="D13" s="53">
        <f>DWH!F6</f>
        <v>4089.0833333333399</v>
      </c>
      <c r="E13" s="96">
        <f>DWH!G6</f>
        <v>8.9843306564718894E-2</v>
      </c>
    </row>
    <row r="14" spans="1:5" s="45" customFormat="1" ht="15.75">
      <c r="A14" s="47" t="s">
        <v>20</v>
      </c>
      <c r="B14" s="53">
        <f>DWH!E7</f>
        <v>68707.916666666701</v>
      </c>
      <c r="C14" s="54"/>
      <c r="D14" s="53">
        <f>DWH!F7</f>
        <v>5849.0833333333403</v>
      </c>
      <c r="E14" s="96">
        <f>DWH!G7</f>
        <v>9.3051095974312895E-2</v>
      </c>
    </row>
    <row r="15" spans="1:5" s="45" customFormat="1" ht="15.75">
      <c r="A15" s="48" t="s">
        <v>21</v>
      </c>
      <c r="B15" s="50">
        <f>DWH!B5</f>
        <v>923588.08333333302</v>
      </c>
      <c r="C15" s="51"/>
      <c r="D15" s="50">
        <f>DWH!C5</f>
        <v>8998.75</v>
      </c>
      <c r="E15" s="95">
        <f>DWH!D5</f>
        <v>9.8391154062588398E-3</v>
      </c>
    </row>
    <row r="16" spans="1:5" s="45" customFormat="1" ht="15.75">
      <c r="A16" s="47" t="s">
        <v>19</v>
      </c>
      <c r="B16" s="53">
        <f>DWH!B6</f>
        <v>448601.91666666698</v>
      </c>
      <c r="C16" s="54"/>
      <c r="D16" s="53">
        <f>DWH!C6</f>
        <v>5819.5</v>
      </c>
      <c r="E16" s="96">
        <f>DWH!D6</f>
        <v>1.31430241602864E-2</v>
      </c>
    </row>
    <row r="17" spans="1:5" s="45" customFormat="1" ht="15.75">
      <c r="A17" s="47" t="s">
        <v>20</v>
      </c>
      <c r="B17" s="53">
        <f>DWH!B7</f>
        <v>474986.16666666698</v>
      </c>
      <c r="C17" s="54"/>
      <c r="D17" s="53">
        <f>DWH!C7</f>
        <v>3179.25</v>
      </c>
      <c r="E17" s="96">
        <f>DWH!D7</f>
        <v>6.7384556853501004E-3</v>
      </c>
    </row>
    <row r="18" spans="1:5" s="45" customFormat="1" ht="15.75">
      <c r="A18" s="48" t="s">
        <v>22</v>
      </c>
      <c r="B18" s="52">
        <f>DWH!H5</f>
        <v>0.113552798604919</v>
      </c>
      <c r="C18" s="51"/>
      <c r="D18" s="52">
        <f>DWH!I5</f>
        <v>7.6130191736267904E-3</v>
      </c>
      <c r="E18" s="56" t="s">
        <v>49</v>
      </c>
    </row>
    <row r="19" spans="1:5" s="45" customFormat="1" ht="15.75">
      <c r="A19" s="47" t="s">
        <v>19</v>
      </c>
      <c r="B19" s="55">
        <f>DWH!H6</f>
        <v>9.95626963091127E-2</v>
      </c>
      <c r="C19" s="54"/>
      <c r="D19" s="55">
        <f>DWH!I6</f>
        <v>6.3538480543573498E-3</v>
      </c>
      <c r="E19" s="57" t="s">
        <v>49</v>
      </c>
    </row>
    <row r="20" spans="1:5" s="45" customFormat="1" ht="15.75">
      <c r="A20" s="47" t="s">
        <v>20</v>
      </c>
      <c r="B20" s="55">
        <f>DWH!H7</f>
        <v>0.126372382508607</v>
      </c>
      <c r="C20" s="54"/>
      <c r="D20" s="55">
        <f>DWH!I7</f>
        <v>8.8057844361979897E-3</v>
      </c>
      <c r="E20" s="57" t="s">
        <v>49</v>
      </c>
    </row>
    <row r="21" spans="1:5" s="45" customFormat="1" ht="15.75">
      <c r="A21" s="59"/>
      <c r="B21" s="55"/>
      <c r="C21" s="54"/>
      <c r="D21" s="55"/>
      <c r="E21" s="54"/>
    </row>
    <row r="22" spans="1:5" s="45" customFormat="1" ht="15.75">
      <c r="A22" s="59"/>
      <c r="B22" s="55"/>
      <c r="C22" s="54"/>
      <c r="D22" s="55"/>
      <c r="E22" s="54"/>
    </row>
    <row r="23" spans="1:5" ht="18.75">
      <c r="A23" s="60"/>
      <c r="B23" s="31"/>
      <c r="D23" s="29"/>
      <c r="E23" s="28"/>
    </row>
    <row r="24" spans="1:5" s="45" customFormat="1" ht="15.75">
      <c r="A24" s="97"/>
      <c r="B24" s="43"/>
      <c r="C24" s="43"/>
      <c r="D24" s="43"/>
      <c r="E24" s="43"/>
    </row>
    <row r="25" spans="1:5" s="45" customFormat="1" ht="15.75">
      <c r="A25" s="97"/>
      <c r="B25" s="215" t="s">
        <v>24</v>
      </c>
      <c r="C25" s="215"/>
      <c r="D25" s="215" t="s">
        <v>25</v>
      </c>
      <c r="E25" s="215"/>
    </row>
    <row r="26" spans="1:5" s="45" customFormat="1" ht="15.75">
      <c r="A26" s="43"/>
      <c r="B26" s="43"/>
      <c r="C26" s="43"/>
      <c r="D26" s="43"/>
      <c r="E26" s="43"/>
    </row>
    <row r="27" spans="1:5" ht="15.75">
      <c r="A27" s="38"/>
      <c r="B27" s="39" t="s">
        <v>5</v>
      </c>
      <c r="C27" s="37" t="s">
        <v>26</v>
      </c>
      <c r="D27" s="36" t="s">
        <v>5</v>
      </c>
      <c r="E27" s="37" t="s">
        <v>26</v>
      </c>
    </row>
    <row r="28" spans="1:5" ht="15.75">
      <c r="A28" s="182"/>
      <c r="B28" s="183"/>
      <c r="C28" s="184"/>
      <c r="D28" s="185"/>
      <c r="E28" s="186"/>
    </row>
    <row r="29" spans="1:5">
      <c r="A29" s="187" t="s">
        <v>27</v>
      </c>
      <c r="B29" s="188">
        <f>DWH!B24</f>
        <v>118310.5</v>
      </c>
      <c r="C29" s="189">
        <f>DWH!E24</f>
        <v>1</v>
      </c>
      <c r="D29" s="188">
        <f>DWH!B41</f>
        <v>16560.5</v>
      </c>
      <c r="E29" s="190">
        <f>DWH!E41</f>
        <v>1</v>
      </c>
    </row>
    <row r="30" spans="1:5">
      <c r="A30" s="191" t="s">
        <v>28</v>
      </c>
      <c r="B30" s="192">
        <f>DWH!B12</f>
        <v>56706.5</v>
      </c>
      <c r="C30" s="193">
        <f>DWH!E12</f>
        <v>0.47930234425515911</v>
      </c>
      <c r="D30" s="192">
        <f>DWH!B29</f>
        <v>6704.5</v>
      </c>
      <c r="E30" s="194">
        <f>DWH!E29</f>
        <v>0.40484888741281966</v>
      </c>
    </row>
    <row r="31" spans="1:5" s="26" customFormat="1">
      <c r="A31" s="195" t="s">
        <v>29</v>
      </c>
      <c r="B31" s="192">
        <f>DWH!B13</f>
        <v>22271.916666666701</v>
      </c>
      <c r="C31" s="193">
        <f>DWH!E13</f>
        <v>0.18824970452045001</v>
      </c>
      <c r="D31" s="192">
        <f>DWH!B30</f>
        <v>4718</v>
      </c>
      <c r="E31" s="194">
        <f>DWH!E30</f>
        <v>0.28489477974698829</v>
      </c>
    </row>
    <row r="32" spans="1:5">
      <c r="A32" s="191" t="s">
        <v>30</v>
      </c>
      <c r="B32" s="192">
        <f>DWH!B14</f>
        <v>721.75</v>
      </c>
      <c r="C32" s="193">
        <f>DWH!E14</f>
        <v>6.1004729081526998E-3</v>
      </c>
      <c r="D32" s="192">
        <f>DWH!B31</f>
        <v>38.75</v>
      </c>
      <c r="E32" s="194">
        <f>DWH!E31</f>
        <v>2.3399051960991514E-3</v>
      </c>
    </row>
    <row r="33" spans="1:7">
      <c r="A33" s="191" t="s">
        <v>31</v>
      </c>
      <c r="B33" s="192">
        <f>DWH!B15</f>
        <v>1948.75</v>
      </c>
      <c r="C33" s="193">
        <f>DWH!E15</f>
        <v>1.6471488160391512E-2</v>
      </c>
      <c r="D33" s="192">
        <f>DWH!B32</f>
        <v>50.0833333333333</v>
      </c>
      <c r="E33" s="194">
        <f>DWH!E32</f>
        <v>3.0242645652808369E-3</v>
      </c>
    </row>
    <row r="34" spans="1:7">
      <c r="A34" s="191" t="s">
        <v>32</v>
      </c>
      <c r="B34" s="192">
        <f>DWH!B16</f>
        <v>2486.1666666666702</v>
      </c>
      <c r="C34" s="193">
        <f>DWH!E16</f>
        <v>2.1013913952410566E-2</v>
      </c>
      <c r="D34" s="192">
        <f>DWH!B33</f>
        <v>749.08333333333303</v>
      </c>
      <c r="E34" s="194">
        <f>DWH!E33</f>
        <v>4.5233135070398417E-2</v>
      </c>
    </row>
    <row r="35" spans="1:7">
      <c r="A35" s="191" t="s">
        <v>33</v>
      </c>
      <c r="B35" s="192">
        <f>DWH!B17</f>
        <v>10984.916666666701</v>
      </c>
      <c r="C35" s="193">
        <f>DWH!E17</f>
        <v>9.28481974690894E-2</v>
      </c>
      <c r="D35" s="192">
        <f>DWH!B34</f>
        <v>96.3333333333333</v>
      </c>
      <c r="E35" s="194">
        <f>DWH!E34</f>
        <v>5.8170546380443408E-3</v>
      </c>
    </row>
    <row r="36" spans="1:7">
      <c r="A36" s="191" t="s">
        <v>34</v>
      </c>
      <c r="B36" s="192">
        <f>DWH!B18</f>
        <v>2251.1666666666702</v>
      </c>
      <c r="C36" s="193">
        <f>DWH!E18</f>
        <v>1.9027615187719352E-2</v>
      </c>
      <c r="D36" s="192">
        <f>DWH!B35</f>
        <v>724.66666666666697</v>
      </c>
      <c r="E36" s="194">
        <f>DWH!E35</f>
        <v>4.3758743194146736E-2</v>
      </c>
    </row>
    <row r="37" spans="1:7">
      <c r="A37" s="191" t="s">
        <v>35</v>
      </c>
      <c r="B37" s="192">
        <f>DWH!B19</f>
        <v>1888.75</v>
      </c>
      <c r="C37" s="193">
        <f>DWH!E19</f>
        <v>1.5964348050257586E-2</v>
      </c>
      <c r="D37" s="192">
        <f>DWH!B36</f>
        <v>291.58333333333297</v>
      </c>
      <c r="E37" s="194">
        <f>DWH!E36</f>
        <v>1.7607157593872949E-2</v>
      </c>
    </row>
    <row r="38" spans="1:7">
      <c r="A38" s="191" t="s">
        <v>36</v>
      </c>
      <c r="B38" s="192">
        <f>DWH!B20</f>
        <v>3186.3333333333298</v>
      </c>
      <c r="C38" s="193">
        <f>DWH!E20</f>
        <v>2.6931957293167805E-2</v>
      </c>
      <c r="D38" s="192">
        <f>DWH!B37</f>
        <v>1792.9166666666699</v>
      </c>
      <c r="E38" s="194">
        <f>DWH!E37</f>
        <v>0.10826464579370611</v>
      </c>
    </row>
    <row r="39" spans="1:7">
      <c r="A39" s="191" t="s">
        <v>37</v>
      </c>
      <c r="B39" s="192">
        <f>DWH!B21</f>
        <v>348.41666666666703</v>
      </c>
      <c r="C39" s="193">
        <f>DWH!E21</f>
        <v>2.9449344450971555E-3</v>
      </c>
      <c r="D39" s="192">
        <f>DWH!B38</f>
        <v>87</v>
      </c>
      <c r="E39" s="194">
        <f>DWH!E38</f>
        <v>5.2534645693064824E-3</v>
      </c>
    </row>
    <row r="40" spans="1:7">
      <c r="A40" s="191" t="s">
        <v>38</v>
      </c>
      <c r="B40" s="192">
        <f>DWH!B22</f>
        <v>1490.3333333333301</v>
      </c>
      <c r="C40" s="193">
        <f>DWH!E22</f>
        <v>1.2596796846715465E-2</v>
      </c>
      <c r="D40" s="192">
        <f>DWH!B39</f>
        <v>644.83333333333303</v>
      </c>
      <c r="E40" s="194">
        <f>DWH!E39</f>
        <v>3.893803528476393E-2</v>
      </c>
    </row>
    <row r="41" spans="1:7" ht="26.25">
      <c r="A41" s="196" t="s">
        <v>39</v>
      </c>
      <c r="B41" s="192">
        <f>DWH!B23</f>
        <v>13791.75</v>
      </c>
      <c r="C41" s="197">
        <f>DWH!E23</f>
        <v>0.11657249356565985</v>
      </c>
      <c r="D41" s="192">
        <f>DWH!B40</f>
        <v>659.83333333333303</v>
      </c>
      <c r="E41" s="198">
        <f>DWH!E40</f>
        <v>3.9843805038092629E-2</v>
      </c>
    </row>
    <row r="43" spans="1:7" ht="69.75" customHeight="1">
      <c r="A43" s="214" t="s">
        <v>107</v>
      </c>
      <c r="B43" s="214"/>
      <c r="C43" s="214"/>
      <c r="D43" s="214"/>
      <c r="E43" s="214"/>
      <c r="G43" s="181"/>
    </row>
    <row r="46" spans="1:7" ht="18.75">
      <c r="A46" s="60" t="s">
        <v>64</v>
      </c>
      <c r="B46" s="31"/>
      <c r="D46" s="29"/>
      <c r="E46" s="28"/>
      <c r="G46" s="181"/>
    </row>
    <row r="68" spans="1:7" ht="60" customHeight="1">
      <c r="A68" s="214" t="s">
        <v>110</v>
      </c>
      <c r="B68" s="214"/>
      <c r="C68" s="214"/>
      <c r="D68" s="214"/>
      <c r="E68" s="214"/>
      <c r="G68" s="181"/>
    </row>
    <row r="71" spans="1:7" ht="18.75">
      <c r="A71" s="60" t="s">
        <v>97</v>
      </c>
      <c r="B71" s="31"/>
      <c r="D71" s="29"/>
      <c r="E71" s="28"/>
    </row>
    <row r="78" spans="1:7" ht="15.75">
      <c r="G78" s="156"/>
    </row>
    <row r="97" spans="1:7" ht="18.75">
      <c r="A97" s="60" t="s">
        <v>98</v>
      </c>
      <c r="B97" s="31"/>
      <c r="D97" s="29"/>
      <c r="E97" s="28"/>
    </row>
    <row r="99" spans="1:7" ht="15.75">
      <c r="G99" s="156"/>
    </row>
    <row r="119" spans="1:5" ht="65.25" customHeight="1">
      <c r="A119" s="211" t="s">
        <v>99</v>
      </c>
      <c r="B119" s="211"/>
      <c r="C119" s="211"/>
      <c r="D119" s="211"/>
      <c r="E119" s="211"/>
    </row>
    <row r="121" spans="1:5">
      <c r="A121" s="99" t="s">
        <v>100</v>
      </c>
    </row>
    <row r="122" spans="1:5">
      <c r="A122" s="98" t="s">
        <v>101</v>
      </c>
    </row>
    <row r="123" spans="1:5" ht="32.25" customHeight="1">
      <c r="A123" s="211" t="s">
        <v>103</v>
      </c>
      <c r="B123" s="211"/>
      <c r="C123" s="211"/>
      <c r="D123" s="211"/>
      <c r="E123" s="211"/>
    </row>
    <row r="124" spans="1:5" ht="34.5" customHeight="1">
      <c r="A124" s="212" t="s">
        <v>104</v>
      </c>
      <c r="B124" s="212"/>
      <c r="C124" s="212"/>
      <c r="D124" s="212"/>
      <c r="E124" s="212"/>
    </row>
  </sheetData>
  <mergeCells count="9">
    <mergeCell ref="A1:A2"/>
    <mergeCell ref="A123:E123"/>
    <mergeCell ref="A124:E124"/>
    <mergeCell ref="A5:E5"/>
    <mergeCell ref="A43:E43"/>
    <mergeCell ref="A68:E68"/>
    <mergeCell ref="B25:C25"/>
    <mergeCell ref="D25:E25"/>
    <mergeCell ref="A119:E119"/>
  </mergeCells>
  <printOptions horizontalCentered="1"/>
  <pageMargins left="0.70866141732283472" right="0.70866141732283472" top="0.78740157480314965" bottom="0.78740157480314965" header="0.31496062992125984" footer="0.31496062992125984"/>
  <pageSetup paperSize="9" scale="87" orientation="portrait" r:id="rId1"/>
  <headerFooter>
    <oddFooter>&amp;L&amp;8&amp;K00-049&amp;Z&amp;F</oddFooter>
  </headerFooter>
  <rowBreaks count="2" manualBreakCount="2">
    <brk id="45" max="16383" man="1"/>
    <brk id="96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7030A0"/>
  </sheetPr>
  <dimension ref="A1:P64"/>
  <sheetViews>
    <sheetView workbookViewId="0">
      <selection activeCell="D3" sqref="D3"/>
    </sheetView>
  </sheetViews>
  <sheetFormatPr baseColWidth="10" defaultRowHeight="15"/>
  <sheetData>
    <row r="1" spans="1:16" ht="15.75">
      <c r="A1" s="49" t="s">
        <v>40</v>
      </c>
      <c r="D1" s="204" t="s">
        <v>108</v>
      </c>
      <c r="E1" s="204"/>
      <c r="F1" s="204"/>
      <c r="G1" s="204"/>
      <c r="H1" s="204"/>
      <c r="I1" s="204"/>
      <c r="J1" s="204"/>
      <c r="K1" s="204"/>
      <c r="L1" s="204"/>
      <c r="M1" s="204"/>
      <c r="N1" s="204"/>
      <c r="O1" s="204"/>
      <c r="P1" s="204"/>
    </row>
    <row r="2" spans="1:16">
      <c r="D2" t="s">
        <v>109</v>
      </c>
    </row>
    <row r="3" spans="1:16">
      <c r="A3" s="22"/>
      <c r="B3" s="17" t="s">
        <v>12</v>
      </c>
      <c r="C3" s="24"/>
      <c r="D3" s="24"/>
      <c r="E3" s="24"/>
      <c r="F3" s="24"/>
      <c r="G3" s="24"/>
      <c r="H3" s="24"/>
      <c r="I3" s="24"/>
    </row>
    <row r="4" spans="1:16">
      <c r="B4" s="19" t="s">
        <v>41</v>
      </c>
      <c r="C4" s="9" t="s">
        <v>42</v>
      </c>
      <c r="D4" s="8" t="s">
        <v>43</v>
      </c>
      <c r="E4" s="7" t="s">
        <v>44</v>
      </c>
      <c r="F4" s="9" t="s">
        <v>45</v>
      </c>
      <c r="G4" s="8" t="s">
        <v>46</v>
      </c>
      <c r="H4" s="7" t="s">
        <v>47</v>
      </c>
      <c r="I4" s="20" t="s">
        <v>48</v>
      </c>
    </row>
    <row r="5" spans="1:16">
      <c r="A5" s="10" t="s">
        <v>6</v>
      </c>
      <c r="B5" s="6">
        <v>923588.08333333302</v>
      </c>
      <c r="C5" s="3">
        <v>8998.75</v>
      </c>
      <c r="D5" s="2">
        <v>9.8391154062588398E-3</v>
      </c>
      <c r="E5" s="15">
        <v>118310.5</v>
      </c>
      <c r="F5" s="3">
        <v>9938.1666666666697</v>
      </c>
      <c r="G5" s="2">
        <v>9.1703909669442099E-2</v>
      </c>
      <c r="H5" s="13">
        <v>0.113552798604919</v>
      </c>
      <c r="I5" s="12">
        <v>7.6130191736267904E-3</v>
      </c>
    </row>
    <row r="6" spans="1:16">
      <c r="A6" s="18" t="s">
        <v>4</v>
      </c>
      <c r="B6" s="5">
        <v>448601.91666666698</v>
      </c>
      <c r="C6" s="4">
        <v>5819.5</v>
      </c>
      <c r="D6" s="16">
        <v>1.31430241602864E-2</v>
      </c>
      <c r="E6" s="4">
        <v>49602.583333333299</v>
      </c>
      <c r="F6" s="4">
        <v>4089.0833333333399</v>
      </c>
      <c r="G6" s="16">
        <v>8.9843306564718894E-2</v>
      </c>
      <c r="H6" s="14">
        <v>9.95626963091127E-2</v>
      </c>
      <c r="I6" s="1">
        <v>6.3538480543573498E-3</v>
      </c>
    </row>
    <row r="7" spans="1:16">
      <c r="A7" s="18" t="s">
        <v>106</v>
      </c>
      <c r="B7" s="5">
        <v>474986.16666666698</v>
      </c>
      <c r="C7" s="4">
        <v>3179.25</v>
      </c>
      <c r="D7" s="16">
        <v>6.7384556853501004E-3</v>
      </c>
      <c r="E7" s="4">
        <v>68707.916666666701</v>
      </c>
      <c r="F7" s="4">
        <v>5849.0833333333403</v>
      </c>
      <c r="G7" s="16">
        <v>9.3051095974312895E-2</v>
      </c>
      <c r="H7" s="14">
        <v>0.126372382508607</v>
      </c>
      <c r="I7" s="1">
        <v>8.8057844361979897E-3</v>
      </c>
    </row>
    <row r="9" spans="1:16" ht="15.75">
      <c r="A9" s="49" t="s">
        <v>50</v>
      </c>
    </row>
    <row r="10" spans="1:16" ht="15.75">
      <c r="E10" s="58" t="s">
        <v>61</v>
      </c>
    </row>
    <row r="11" spans="1:16" ht="15.75">
      <c r="A11" s="21" t="s">
        <v>5</v>
      </c>
      <c r="B11" s="106" t="s">
        <v>12</v>
      </c>
      <c r="C11" s="102" t="s">
        <v>13</v>
      </c>
      <c r="D11" s="101" t="s">
        <v>14</v>
      </c>
      <c r="E11" s="58"/>
    </row>
    <row r="12" spans="1:16">
      <c r="A12" s="103" t="s">
        <v>7</v>
      </c>
      <c r="B12" s="108">
        <v>56706.5</v>
      </c>
      <c r="C12" s="114">
        <v>4799.1666666666597</v>
      </c>
      <c r="D12" s="120">
        <v>9.2456428764079501E-2</v>
      </c>
      <c r="E12" s="104">
        <f>B12/$B$24</f>
        <v>0.47930234425515911</v>
      </c>
    </row>
    <row r="13" spans="1:16">
      <c r="A13" s="11" t="s">
        <v>8</v>
      </c>
      <c r="B13" s="109">
        <v>22271.916666666701</v>
      </c>
      <c r="C13" s="115">
        <v>883.91666666666799</v>
      </c>
      <c r="D13" s="121">
        <v>4.1327691540427702E-2</v>
      </c>
      <c r="E13" s="105">
        <f t="shared" ref="E13:E24" si="0">B13/$B$24</f>
        <v>0.18824970452045001</v>
      </c>
    </row>
    <row r="14" spans="1:16">
      <c r="A14" s="11" t="s">
        <v>51</v>
      </c>
      <c r="B14" s="109">
        <v>721.75</v>
      </c>
      <c r="C14" s="115">
        <v>69</v>
      </c>
      <c r="D14" s="121">
        <v>0.105706625813864</v>
      </c>
      <c r="E14" s="105">
        <f t="shared" si="0"/>
        <v>6.1004729081526998E-3</v>
      </c>
    </row>
    <row r="15" spans="1:16">
      <c r="A15" s="11" t="s">
        <v>52</v>
      </c>
      <c r="B15" s="109">
        <v>1948.75</v>
      </c>
      <c r="C15" s="115">
        <v>124.75</v>
      </c>
      <c r="D15" s="121">
        <v>6.8393640350877194E-2</v>
      </c>
      <c r="E15" s="105">
        <f t="shared" si="0"/>
        <v>1.6471488160391512E-2</v>
      </c>
    </row>
    <row r="16" spans="1:16">
      <c r="A16" s="11" t="s">
        <v>53</v>
      </c>
      <c r="B16" s="109">
        <v>2486.1666666666702</v>
      </c>
      <c r="C16" s="115">
        <v>186</v>
      </c>
      <c r="D16" s="121">
        <v>8.0863705528584906E-2</v>
      </c>
      <c r="E16" s="104">
        <f t="shared" si="0"/>
        <v>2.1013913952410566E-2</v>
      </c>
    </row>
    <row r="17" spans="1:5">
      <c r="A17" s="11" t="s">
        <v>54</v>
      </c>
      <c r="B17" s="109">
        <v>10984.916666666701</v>
      </c>
      <c r="C17" s="115">
        <v>1012.75</v>
      </c>
      <c r="D17" s="121">
        <v>0.101557668844952</v>
      </c>
      <c r="E17" s="105">
        <f t="shared" si="0"/>
        <v>9.28481974690894E-2</v>
      </c>
    </row>
    <row r="18" spans="1:5">
      <c r="A18" s="11" t="s">
        <v>55</v>
      </c>
      <c r="B18" s="109">
        <v>2251.1666666666702</v>
      </c>
      <c r="C18" s="115">
        <v>260</v>
      </c>
      <c r="D18" s="121">
        <v>0.130576713819369</v>
      </c>
      <c r="E18" s="105">
        <f t="shared" si="0"/>
        <v>1.9027615187719352E-2</v>
      </c>
    </row>
    <row r="19" spans="1:5">
      <c r="A19" s="11" t="s">
        <v>56</v>
      </c>
      <c r="B19" s="109">
        <v>1888.75</v>
      </c>
      <c r="C19" s="115">
        <v>133.416666666667</v>
      </c>
      <c r="D19" s="121">
        <v>7.6006456513482798E-2</v>
      </c>
      <c r="E19" s="105">
        <f t="shared" si="0"/>
        <v>1.5964348050257586E-2</v>
      </c>
    </row>
    <row r="20" spans="1:5">
      <c r="A20" s="102" t="s">
        <v>57</v>
      </c>
      <c r="B20" s="110">
        <v>3186.3333333333298</v>
      </c>
      <c r="C20" s="116">
        <v>197.916666666667</v>
      </c>
      <c r="D20" s="122">
        <v>6.6227935640389396E-2</v>
      </c>
      <c r="E20" s="104">
        <f t="shared" si="0"/>
        <v>2.6931957293167805E-2</v>
      </c>
    </row>
    <row r="21" spans="1:5">
      <c r="A21" s="107" t="s">
        <v>58</v>
      </c>
      <c r="B21" s="111">
        <v>348.41666666666703</v>
      </c>
      <c r="C21" s="117">
        <v>12.5833333333334</v>
      </c>
      <c r="D21" s="123">
        <v>3.7468982630273102E-2</v>
      </c>
      <c r="E21" s="105">
        <f t="shared" si="0"/>
        <v>2.9449344450971555E-3</v>
      </c>
    </row>
    <row r="22" spans="1:5">
      <c r="A22" s="11" t="s">
        <v>59</v>
      </c>
      <c r="B22" s="112">
        <v>1490.3333333333301</v>
      </c>
      <c r="C22" s="118">
        <v>230.583333333333</v>
      </c>
      <c r="D22" s="124">
        <v>0.183038962757161</v>
      </c>
      <c r="E22" s="105">
        <f t="shared" si="0"/>
        <v>1.2596796846715465E-2</v>
      </c>
    </row>
    <row r="23" spans="1:5">
      <c r="A23" s="11" t="s">
        <v>60</v>
      </c>
      <c r="B23" s="113">
        <v>13791.75</v>
      </c>
      <c r="C23" s="119">
        <v>2007.4166666666699</v>
      </c>
      <c r="D23" s="121">
        <v>0.170346222385653</v>
      </c>
      <c r="E23" s="105">
        <f t="shared" si="0"/>
        <v>0.11657249356565985</v>
      </c>
    </row>
    <row r="24" spans="1:5">
      <c r="A24" s="11" t="s">
        <v>11</v>
      </c>
      <c r="B24" s="113">
        <v>118310.5</v>
      </c>
      <c r="C24" s="119">
        <v>9938.1666666666697</v>
      </c>
      <c r="D24" s="121">
        <v>9.1703909669442099E-2</v>
      </c>
      <c r="E24" s="104">
        <f t="shared" si="0"/>
        <v>1</v>
      </c>
    </row>
    <row r="26" spans="1:5" ht="15.75">
      <c r="A26" s="49" t="s">
        <v>62</v>
      </c>
    </row>
    <row r="27" spans="1:5" ht="15.75">
      <c r="E27" s="58" t="s">
        <v>61</v>
      </c>
    </row>
    <row r="28" spans="1:5">
      <c r="A28" s="158" t="s">
        <v>5</v>
      </c>
      <c r="B28" s="162" t="s">
        <v>12</v>
      </c>
      <c r="C28" s="160" t="s">
        <v>13</v>
      </c>
      <c r="D28" s="159" t="s">
        <v>14</v>
      </c>
    </row>
    <row r="29" spans="1:5">
      <c r="A29" s="161" t="s">
        <v>7</v>
      </c>
      <c r="B29" s="164">
        <v>6704.5</v>
      </c>
      <c r="C29" s="170">
        <v>-212.833333333333</v>
      </c>
      <c r="D29" s="176">
        <v>-3.0768118735543502E-2</v>
      </c>
      <c r="E29" s="104">
        <f>B29/$B$41</f>
        <v>0.40484888741281966</v>
      </c>
    </row>
    <row r="30" spans="1:5">
      <c r="A30" s="157" t="s">
        <v>8</v>
      </c>
      <c r="B30" s="165">
        <v>4718</v>
      </c>
      <c r="C30" s="171">
        <v>-128.666666666667</v>
      </c>
      <c r="D30" s="177">
        <v>-2.6547455295735999E-2</v>
      </c>
      <c r="E30" s="105">
        <f t="shared" ref="E30:E41" si="1">B30/$B$41</f>
        <v>0.28489477974698829</v>
      </c>
    </row>
    <row r="31" spans="1:5">
      <c r="A31" s="157" t="s">
        <v>51</v>
      </c>
      <c r="B31" s="165">
        <v>38.75</v>
      </c>
      <c r="C31" s="171">
        <v>5.8333333333333401</v>
      </c>
      <c r="D31" s="177">
        <v>0.177215189873418</v>
      </c>
      <c r="E31" s="105">
        <f t="shared" si="1"/>
        <v>2.3399051960991514E-3</v>
      </c>
    </row>
    <row r="32" spans="1:5">
      <c r="A32" s="157" t="s">
        <v>52</v>
      </c>
      <c r="B32" s="165">
        <v>50.0833333333333</v>
      </c>
      <c r="C32" s="171">
        <v>-29.9166666666667</v>
      </c>
      <c r="D32" s="177">
        <v>-0.373958333333333</v>
      </c>
      <c r="E32" s="105">
        <f t="shared" si="1"/>
        <v>3.0242645652808369E-3</v>
      </c>
    </row>
    <row r="33" spans="1:5">
      <c r="A33" s="157" t="s">
        <v>53</v>
      </c>
      <c r="B33" s="165">
        <v>749.08333333333303</v>
      </c>
      <c r="C33" s="171">
        <v>-429.16666666666703</v>
      </c>
      <c r="D33" s="177">
        <v>-0.36424075252846699</v>
      </c>
      <c r="E33" s="104">
        <f t="shared" si="1"/>
        <v>4.5233135070398417E-2</v>
      </c>
    </row>
    <row r="34" spans="1:5">
      <c r="A34" s="157" t="s">
        <v>54</v>
      </c>
      <c r="B34" s="165">
        <v>96.3333333333333</v>
      </c>
      <c r="C34" s="171">
        <v>-27.0833333333333</v>
      </c>
      <c r="D34" s="177">
        <v>-0.21944632005401801</v>
      </c>
      <c r="E34" s="105">
        <f t="shared" si="1"/>
        <v>5.8170546380443408E-3</v>
      </c>
    </row>
    <row r="35" spans="1:5">
      <c r="A35" s="157" t="s">
        <v>55</v>
      </c>
      <c r="B35" s="165">
        <v>724.66666666666697</v>
      </c>
      <c r="C35" s="171">
        <v>-46.5833333333334</v>
      </c>
      <c r="D35" s="177">
        <v>-6.0399783900594299E-2</v>
      </c>
      <c r="E35" s="105">
        <f t="shared" si="1"/>
        <v>4.3758743194146736E-2</v>
      </c>
    </row>
    <row r="36" spans="1:5">
      <c r="A36" s="157" t="s">
        <v>56</v>
      </c>
      <c r="B36" s="165">
        <v>291.58333333333297</v>
      </c>
      <c r="C36" s="171">
        <v>-79.1666666666667</v>
      </c>
      <c r="D36" s="177">
        <v>-0.21353113059114401</v>
      </c>
      <c r="E36" s="105">
        <f t="shared" si="1"/>
        <v>1.7607157593872949E-2</v>
      </c>
    </row>
    <row r="37" spans="1:5">
      <c r="A37" s="160" t="s">
        <v>57</v>
      </c>
      <c r="B37" s="166">
        <v>1792.9166666666699</v>
      </c>
      <c r="C37" s="172">
        <v>614.08333333333303</v>
      </c>
      <c r="D37" s="178">
        <v>0.52092464300862495</v>
      </c>
      <c r="E37" s="104">
        <f t="shared" si="1"/>
        <v>0.10826464579370611</v>
      </c>
    </row>
    <row r="38" spans="1:5">
      <c r="A38" s="163" t="s">
        <v>58</v>
      </c>
      <c r="B38" s="167">
        <v>87</v>
      </c>
      <c r="C38" s="173">
        <v>11.3333333333333</v>
      </c>
      <c r="D38" s="179">
        <v>0.14977973568281899</v>
      </c>
      <c r="E38" s="105">
        <f t="shared" si="1"/>
        <v>5.2534645693064824E-3</v>
      </c>
    </row>
    <row r="39" spans="1:5">
      <c r="A39" s="157" t="s">
        <v>63</v>
      </c>
      <c r="B39" s="168">
        <v>644.83333333333303</v>
      </c>
      <c r="C39" s="174">
        <v>37.0833333333334</v>
      </c>
      <c r="D39" s="180">
        <v>6.1017413958590498E-2</v>
      </c>
      <c r="E39" s="105">
        <f t="shared" si="1"/>
        <v>3.893803528476393E-2</v>
      </c>
    </row>
    <row r="40" spans="1:5">
      <c r="A40" s="157" t="s">
        <v>60</v>
      </c>
      <c r="B40" s="169">
        <v>659.83333333333303</v>
      </c>
      <c r="C40" s="175">
        <v>-94.6666666666666</v>
      </c>
      <c r="D40" s="177">
        <v>-0.12546940578749699</v>
      </c>
      <c r="E40" s="105">
        <f t="shared" si="1"/>
        <v>3.9843805038092629E-2</v>
      </c>
    </row>
    <row r="41" spans="1:5">
      <c r="A41" s="157" t="s">
        <v>11</v>
      </c>
      <c r="B41" s="169">
        <v>16560.5</v>
      </c>
      <c r="C41" s="175">
        <v>-378.33333333333201</v>
      </c>
      <c r="D41" s="177">
        <v>-2.2335265120580799E-2</v>
      </c>
      <c r="E41" s="104">
        <f t="shared" si="1"/>
        <v>1</v>
      </c>
    </row>
    <row r="43" spans="1:5" ht="15.75">
      <c r="A43" s="49" t="s">
        <v>65</v>
      </c>
      <c r="D43" t="s">
        <v>92</v>
      </c>
    </row>
    <row r="45" spans="1:5">
      <c r="A45" s="125" t="s">
        <v>5</v>
      </c>
      <c r="C45" s="132" t="s">
        <v>4</v>
      </c>
      <c r="D45" s="133" t="s">
        <v>106</v>
      </c>
      <c r="E45" s="136" t="s">
        <v>6</v>
      </c>
    </row>
    <row r="46" spans="1:5">
      <c r="A46" s="126" t="s">
        <v>2</v>
      </c>
      <c r="B46" s="130" t="s">
        <v>60</v>
      </c>
      <c r="C46" s="137">
        <v>5754.75</v>
      </c>
      <c r="D46" s="145">
        <v>4638.1666666666697</v>
      </c>
      <c r="E46" s="153">
        <v>10392.916666666701</v>
      </c>
    </row>
    <row r="47" spans="1:5">
      <c r="A47" s="24"/>
      <c r="B47" s="128" t="s">
        <v>66</v>
      </c>
      <c r="C47" s="138">
        <v>194.083333333333</v>
      </c>
      <c r="D47" s="146">
        <v>154.333333333333</v>
      </c>
      <c r="E47" s="154">
        <v>348.41666666666703</v>
      </c>
    </row>
    <row r="48" spans="1:5">
      <c r="A48" s="24"/>
      <c r="B48" s="128" t="s">
        <v>63</v>
      </c>
      <c r="C48" s="138">
        <v>508.33333333333297</v>
      </c>
      <c r="D48" s="146">
        <v>493.58333333333297</v>
      </c>
      <c r="E48" s="154">
        <v>1001.91666666667</v>
      </c>
    </row>
    <row r="49" spans="1:5">
      <c r="A49" s="24"/>
      <c r="B49" s="128" t="s">
        <v>67</v>
      </c>
      <c r="C49" s="138">
        <v>1813</v>
      </c>
      <c r="D49" s="146">
        <v>1585.8333333333301</v>
      </c>
      <c r="E49" s="154">
        <v>3398.8333333333298</v>
      </c>
    </row>
    <row r="50" spans="1:5">
      <c r="A50" s="24"/>
      <c r="B50" s="133" t="s">
        <v>68</v>
      </c>
      <c r="C50" s="138">
        <v>258.25</v>
      </c>
      <c r="D50" s="146">
        <v>230.166666666667</v>
      </c>
      <c r="E50" s="154">
        <v>488.41666666666703</v>
      </c>
    </row>
    <row r="51" spans="1:5">
      <c r="A51" s="24"/>
      <c r="B51" s="135" t="s">
        <v>2</v>
      </c>
      <c r="C51" s="139">
        <v>8528.4166666666697</v>
      </c>
      <c r="D51" s="147">
        <v>7102.0833333333303</v>
      </c>
      <c r="E51" s="147">
        <v>15630.5</v>
      </c>
    </row>
    <row r="52" spans="1:5">
      <c r="A52" s="126" t="s">
        <v>10</v>
      </c>
      <c r="B52" s="130" t="s">
        <v>69</v>
      </c>
      <c r="C52" s="140">
        <v>5002.9166666666697</v>
      </c>
      <c r="D52" s="148">
        <v>5982</v>
      </c>
      <c r="E52" s="154">
        <v>10984.916666666701</v>
      </c>
    </row>
    <row r="53" spans="1:5">
      <c r="A53" s="24"/>
      <c r="B53" s="128" t="s">
        <v>70</v>
      </c>
      <c r="C53" s="138">
        <v>415.33333333333297</v>
      </c>
      <c r="D53" s="146">
        <v>1835.8333333333301</v>
      </c>
      <c r="E53" s="154">
        <v>2251.1666666666702</v>
      </c>
    </row>
    <row r="54" spans="1:5">
      <c r="A54" s="24"/>
      <c r="B54" s="128" t="s">
        <v>71</v>
      </c>
      <c r="C54" s="138">
        <v>1124.5833333333301</v>
      </c>
      <c r="D54" s="146">
        <v>764.16666666666697</v>
      </c>
      <c r="E54" s="154">
        <v>1888.75</v>
      </c>
    </row>
    <row r="55" spans="1:5">
      <c r="A55" s="24"/>
      <c r="B55" s="133" t="s">
        <v>72</v>
      </c>
      <c r="C55" s="138">
        <v>1777.1666666666699</v>
      </c>
      <c r="D55" s="146">
        <v>1409.1666666666699</v>
      </c>
      <c r="E55" s="154">
        <v>3186.3333333333298</v>
      </c>
    </row>
    <row r="56" spans="1:5">
      <c r="A56" s="24"/>
      <c r="B56" s="135" t="s">
        <v>10</v>
      </c>
      <c r="C56" s="139">
        <v>8320</v>
      </c>
      <c r="D56" s="147">
        <v>9991.1666666666697</v>
      </c>
      <c r="E56" s="147">
        <v>18311.166666666701</v>
      </c>
    </row>
    <row r="57" spans="1:5">
      <c r="A57" s="126" t="s">
        <v>9</v>
      </c>
      <c r="B57" s="130" t="s">
        <v>73</v>
      </c>
      <c r="C57" s="140">
        <v>1319.5</v>
      </c>
      <c r="D57" s="148">
        <v>1166.6666666666699</v>
      </c>
      <c r="E57" s="154">
        <v>2486.1666666666702</v>
      </c>
    </row>
    <row r="58" spans="1:5">
      <c r="A58" s="24"/>
      <c r="B58" s="128" t="s">
        <v>74</v>
      </c>
      <c r="C58" s="138">
        <v>1133.25</v>
      </c>
      <c r="D58" s="146">
        <v>815.5</v>
      </c>
      <c r="E58" s="154">
        <v>1948.75</v>
      </c>
    </row>
    <row r="59" spans="1:5">
      <c r="A59" s="24"/>
      <c r="B59" s="133" t="s">
        <v>75</v>
      </c>
      <c r="C59" s="138">
        <v>93.9166666666667</v>
      </c>
      <c r="D59" s="146">
        <v>627.83333333333303</v>
      </c>
      <c r="E59" s="154">
        <v>721.75</v>
      </c>
    </row>
    <row r="60" spans="1:5">
      <c r="A60" s="24"/>
      <c r="B60" s="134" t="s">
        <v>9</v>
      </c>
      <c r="C60" s="141">
        <v>2546.6666666666702</v>
      </c>
      <c r="D60" s="149">
        <v>2610</v>
      </c>
      <c r="E60" s="149">
        <v>5156.6666666666697</v>
      </c>
    </row>
    <row r="61" spans="1:5">
      <c r="A61" s="126" t="s">
        <v>8</v>
      </c>
      <c r="B61" s="134" t="s">
        <v>8</v>
      </c>
      <c r="C61" s="142">
        <v>7586.0833333333303</v>
      </c>
      <c r="D61" s="150">
        <v>14685.833333333299</v>
      </c>
      <c r="E61" s="150">
        <v>22271.916666666701</v>
      </c>
    </row>
    <row r="62" spans="1:5">
      <c r="A62" s="127" t="s">
        <v>7</v>
      </c>
      <c r="B62" s="134" t="s">
        <v>7</v>
      </c>
      <c r="C62" s="142">
        <v>22509.083333333299</v>
      </c>
      <c r="D62" s="150">
        <v>34197.416666666701</v>
      </c>
      <c r="E62" s="150">
        <v>56706.5</v>
      </c>
    </row>
    <row r="63" spans="1:5">
      <c r="A63" s="131" t="s">
        <v>76</v>
      </c>
      <c r="B63" s="134" t="s">
        <v>76</v>
      </c>
      <c r="C63" s="143">
        <v>112.333333333333</v>
      </c>
      <c r="D63" s="151">
        <v>121.416666666667</v>
      </c>
      <c r="E63" s="151">
        <v>233.75</v>
      </c>
    </row>
    <row r="64" spans="1:5">
      <c r="A64" s="129" t="s">
        <v>11</v>
      </c>
      <c r="B64" s="24"/>
      <c r="C64" s="144">
        <v>49602.583333333299</v>
      </c>
      <c r="D64" s="152">
        <v>68707.916666666701</v>
      </c>
      <c r="E64" s="155">
        <v>118310.5</v>
      </c>
    </row>
  </sheetData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7030A0"/>
  </sheetPr>
  <dimension ref="A3:K55"/>
  <sheetViews>
    <sheetView workbookViewId="0">
      <selection activeCell="D3" sqref="D3"/>
    </sheetView>
  </sheetViews>
  <sheetFormatPr baseColWidth="10" defaultRowHeight="15"/>
  <cols>
    <col min="2" max="2" width="24.28515625" customWidth="1"/>
    <col min="3" max="3" width="19.42578125" customWidth="1"/>
    <col min="4" max="4" width="17.42578125" customWidth="1"/>
  </cols>
  <sheetData>
    <row r="3" spans="1:8">
      <c r="A3" s="61" t="s">
        <v>77</v>
      </c>
      <c r="D3" s="62"/>
    </row>
    <row r="5" spans="1:8" ht="15.75" thickBot="1">
      <c r="C5" s="63" t="s">
        <v>4</v>
      </c>
      <c r="D5" s="63" t="s">
        <v>3</v>
      </c>
      <c r="E5" s="63" t="s">
        <v>27</v>
      </c>
      <c r="G5" s="64"/>
      <c r="H5" s="65"/>
    </row>
    <row r="6" spans="1:8" ht="15.75" thickBot="1">
      <c r="A6" t="s">
        <v>2</v>
      </c>
      <c r="B6" t="s">
        <v>60</v>
      </c>
      <c r="C6" s="66">
        <f>DWH!C46</f>
        <v>5754.75</v>
      </c>
      <c r="D6" s="66">
        <f>DWH!D46</f>
        <v>4638.1666666666697</v>
      </c>
      <c r="E6" s="66">
        <f>DWH!E46</f>
        <v>10392.916666666701</v>
      </c>
      <c r="G6" s="67"/>
      <c r="H6" s="65"/>
    </row>
    <row r="7" spans="1:8" ht="15.75" thickBot="1">
      <c r="B7" t="s">
        <v>66</v>
      </c>
      <c r="C7" s="66">
        <f>DWH!C47</f>
        <v>194.083333333333</v>
      </c>
      <c r="D7" s="66">
        <f>DWH!D47</f>
        <v>154.333333333333</v>
      </c>
      <c r="E7" s="66">
        <f>DWH!E47</f>
        <v>348.41666666666703</v>
      </c>
      <c r="G7" s="67"/>
      <c r="H7" s="65"/>
    </row>
    <row r="8" spans="1:8" ht="15.75" thickBot="1">
      <c r="B8" t="s">
        <v>63</v>
      </c>
      <c r="C8" s="66">
        <f>DWH!C48</f>
        <v>508.33333333333297</v>
      </c>
      <c r="D8" s="66">
        <f>DWH!D48</f>
        <v>493.58333333333297</v>
      </c>
      <c r="E8" s="66">
        <f>DWH!E48</f>
        <v>1001.91666666667</v>
      </c>
      <c r="G8" s="67"/>
      <c r="H8" s="65"/>
    </row>
    <row r="9" spans="1:8" ht="15.75" thickBot="1">
      <c r="B9" t="s">
        <v>67</v>
      </c>
      <c r="C9" s="66">
        <f>DWH!C49</f>
        <v>1813</v>
      </c>
      <c r="D9" s="66">
        <f>DWH!D49</f>
        <v>1585.8333333333301</v>
      </c>
      <c r="E9" s="66">
        <f>DWH!E49</f>
        <v>3398.8333333333298</v>
      </c>
      <c r="G9" s="67"/>
      <c r="H9" s="65"/>
    </row>
    <row r="10" spans="1:8" ht="15.75" thickBot="1">
      <c r="B10" t="s">
        <v>68</v>
      </c>
      <c r="C10" s="66">
        <f>DWH!C50</f>
        <v>258.25</v>
      </c>
      <c r="D10" s="66">
        <f>DWH!D50</f>
        <v>230.166666666667</v>
      </c>
      <c r="E10" s="66">
        <f>DWH!E50</f>
        <v>488.41666666666703</v>
      </c>
      <c r="G10" s="67"/>
      <c r="H10" s="65"/>
    </row>
    <row r="11" spans="1:8" ht="15.75" thickBot="1">
      <c r="B11" s="68" t="s">
        <v>2</v>
      </c>
      <c r="C11" s="66">
        <f>DWH!C51</f>
        <v>8528.4166666666697</v>
      </c>
      <c r="D11" s="66">
        <f>DWH!D51</f>
        <v>7102.0833333333303</v>
      </c>
      <c r="E11" s="66">
        <f>DWH!E51</f>
        <v>15630.5</v>
      </c>
      <c r="G11" s="67"/>
      <c r="H11" s="65"/>
    </row>
    <row r="12" spans="1:8" ht="15.75" thickBot="1">
      <c r="A12" t="s">
        <v>10</v>
      </c>
      <c r="B12" t="s">
        <v>69</v>
      </c>
      <c r="C12" s="66">
        <f>DWH!C52</f>
        <v>5002.9166666666697</v>
      </c>
      <c r="D12" s="66">
        <f>DWH!D52</f>
        <v>5982</v>
      </c>
      <c r="E12" s="66">
        <f>DWH!E52</f>
        <v>10984.916666666701</v>
      </c>
      <c r="G12" s="67"/>
      <c r="H12" s="65"/>
    </row>
    <row r="13" spans="1:8" ht="15.75" thickBot="1">
      <c r="B13" t="s">
        <v>70</v>
      </c>
      <c r="C13" s="66">
        <f>DWH!C53</f>
        <v>415.33333333333297</v>
      </c>
      <c r="D13" s="66">
        <f>DWH!D53</f>
        <v>1835.8333333333301</v>
      </c>
      <c r="E13" s="66">
        <f>DWH!E53</f>
        <v>2251.1666666666702</v>
      </c>
      <c r="G13" s="67"/>
      <c r="H13" s="65"/>
    </row>
    <row r="14" spans="1:8" ht="15.75" thickBot="1">
      <c r="B14" t="s">
        <v>71</v>
      </c>
      <c r="C14" s="66">
        <f>DWH!C54</f>
        <v>1124.5833333333301</v>
      </c>
      <c r="D14" s="66">
        <f>DWH!D54</f>
        <v>764.16666666666697</v>
      </c>
      <c r="E14" s="66">
        <f>DWH!E54</f>
        <v>1888.75</v>
      </c>
      <c r="G14" s="67"/>
      <c r="H14" s="65"/>
    </row>
    <row r="15" spans="1:8" ht="15.75" thickBot="1">
      <c r="B15" t="s">
        <v>72</v>
      </c>
      <c r="C15" s="66">
        <f>DWH!C55</f>
        <v>1777.1666666666699</v>
      </c>
      <c r="D15" s="66">
        <f>DWH!D55</f>
        <v>1409.1666666666699</v>
      </c>
      <c r="E15" s="66">
        <f>DWH!E55</f>
        <v>3186.3333333333298</v>
      </c>
      <c r="G15" s="67"/>
      <c r="H15" s="65"/>
    </row>
    <row r="16" spans="1:8" ht="15.75" thickBot="1">
      <c r="B16" s="68" t="s">
        <v>10</v>
      </c>
      <c r="C16" s="66">
        <f>DWH!C56</f>
        <v>8320</v>
      </c>
      <c r="D16" s="66">
        <f>DWH!D56</f>
        <v>9991.1666666666697</v>
      </c>
      <c r="E16" s="66">
        <f>DWH!E56</f>
        <v>18311.166666666701</v>
      </c>
      <c r="G16" s="67"/>
      <c r="H16" s="65"/>
    </row>
    <row r="17" spans="1:8" ht="15.75" thickBot="1">
      <c r="A17" t="s">
        <v>9</v>
      </c>
      <c r="B17" t="s">
        <v>73</v>
      </c>
      <c r="C17" s="66">
        <f>DWH!C57</f>
        <v>1319.5</v>
      </c>
      <c r="D17" s="66">
        <f>DWH!D57</f>
        <v>1166.6666666666699</v>
      </c>
      <c r="E17" s="66">
        <f>DWH!E57</f>
        <v>2486.1666666666702</v>
      </c>
      <c r="G17" s="67"/>
      <c r="H17" s="65"/>
    </row>
    <row r="18" spans="1:8" ht="15.75" thickBot="1">
      <c r="B18" t="s">
        <v>74</v>
      </c>
      <c r="C18" s="66">
        <f>DWH!C58</f>
        <v>1133.25</v>
      </c>
      <c r="D18" s="66">
        <f>DWH!D58</f>
        <v>815.5</v>
      </c>
      <c r="E18" s="66">
        <f>DWH!E58</f>
        <v>1948.75</v>
      </c>
      <c r="G18" s="67"/>
      <c r="H18" s="65"/>
    </row>
    <row r="19" spans="1:8" ht="15.75" thickBot="1">
      <c r="B19" t="s">
        <v>75</v>
      </c>
      <c r="C19" s="66">
        <f>DWH!C59</f>
        <v>93.9166666666667</v>
      </c>
      <c r="D19" s="66">
        <f>DWH!D59</f>
        <v>627.83333333333303</v>
      </c>
      <c r="E19" s="66">
        <f>DWH!E59</f>
        <v>721.75</v>
      </c>
      <c r="G19" s="67"/>
      <c r="H19" s="65"/>
    </row>
    <row r="20" spans="1:8" ht="15.75" thickBot="1">
      <c r="B20" s="68" t="s">
        <v>9</v>
      </c>
      <c r="C20" s="66">
        <f>DWH!C60</f>
        <v>2546.6666666666702</v>
      </c>
      <c r="D20" s="66">
        <f>DWH!D60</f>
        <v>2610</v>
      </c>
      <c r="E20" s="66">
        <f>DWH!E60</f>
        <v>5156.6666666666697</v>
      </c>
      <c r="G20" s="67"/>
      <c r="H20" s="65"/>
    </row>
    <row r="21" spans="1:8" ht="15.75" thickBot="1">
      <c r="A21" t="s">
        <v>8</v>
      </c>
      <c r="B21" t="s">
        <v>8</v>
      </c>
      <c r="C21" s="66">
        <f>DWH!C61</f>
        <v>7586.0833333333303</v>
      </c>
      <c r="D21" s="66">
        <f>DWH!D61</f>
        <v>14685.833333333299</v>
      </c>
      <c r="E21" s="66">
        <f>DWH!E61</f>
        <v>22271.916666666701</v>
      </c>
      <c r="G21" s="67"/>
      <c r="H21" s="65"/>
    </row>
    <row r="22" spans="1:8" ht="15.75" thickBot="1">
      <c r="A22" t="s">
        <v>7</v>
      </c>
      <c r="B22" t="s">
        <v>7</v>
      </c>
      <c r="C22" s="66">
        <f>DWH!C62</f>
        <v>22509.083333333299</v>
      </c>
      <c r="D22" s="66">
        <f>DWH!D62</f>
        <v>34197.416666666701</v>
      </c>
      <c r="E22" s="66">
        <f>DWH!E62</f>
        <v>56706.5</v>
      </c>
      <c r="G22" s="67"/>
      <c r="H22" s="65"/>
    </row>
    <row r="23" spans="1:8" ht="15.75" thickBot="1">
      <c r="A23" t="s">
        <v>76</v>
      </c>
      <c r="B23" t="s">
        <v>76</v>
      </c>
      <c r="C23" s="66">
        <f>DWH!C63</f>
        <v>112.333333333333</v>
      </c>
      <c r="D23" s="66">
        <f>DWH!D63</f>
        <v>121.416666666667</v>
      </c>
      <c r="E23" s="66">
        <f>DWH!E63</f>
        <v>233.75</v>
      </c>
      <c r="G23" s="67"/>
      <c r="H23" s="65"/>
    </row>
    <row r="24" spans="1:8" ht="15.75" thickBot="1">
      <c r="A24" t="s">
        <v>11</v>
      </c>
      <c r="B24" t="s">
        <v>11</v>
      </c>
      <c r="C24" s="66">
        <f>DWH!C64</f>
        <v>49602.583333333299</v>
      </c>
      <c r="D24" s="66">
        <f>DWH!D64</f>
        <v>68707.916666666701</v>
      </c>
      <c r="E24" s="66">
        <f>DWH!E64</f>
        <v>118310.5</v>
      </c>
      <c r="G24" s="67"/>
      <c r="H24" s="65"/>
    </row>
    <row r="25" spans="1:8">
      <c r="G25" s="67"/>
      <c r="H25" s="65"/>
    </row>
    <row r="26" spans="1:8">
      <c r="C26" t="s">
        <v>4</v>
      </c>
      <c r="D26" t="s">
        <v>3</v>
      </c>
      <c r="G26" s="67"/>
      <c r="H26" s="65"/>
    </row>
    <row r="27" spans="1:8">
      <c r="C27" s="69" t="str">
        <f>CONCATENATE(C26,"    ",C35)</f>
        <v>Frauen    N = 49.603</v>
      </c>
      <c r="D27" s="69" t="str">
        <f>CONCATENATE(D26,"   ",D35)</f>
        <v>Männer   N = 68.708</v>
      </c>
      <c r="E27" s="70" t="s">
        <v>27</v>
      </c>
      <c r="G27" s="67"/>
      <c r="H27" s="65"/>
    </row>
    <row r="28" spans="1:8">
      <c r="B28" t="s">
        <v>78</v>
      </c>
      <c r="C28" s="71">
        <f>C22/C$24</f>
        <v>0.45378852915926721</v>
      </c>
      <c r="D28" s="71">
        <f>D22/D$24</f>
        <v>0.4977216356678939</v>
      </c>
      <c r="E28" s="72">
        <f>E22/E$24</f>
        <v>0.47930234425515911</v>
      </c>
      <c r="G28" s="67"/>
      <c r="H28" s="65"/>
    </row>
    <row r="29" spans="1:8">
      <c r="B29" t="s">
        <v>79</v>
      </c>
      <c r="C29" s="71">
        <f>C21/C$24</f>
        <v>0.15293726301217514</v>
      </c>
      <c r="D29" s="71">
        <f>D21/D$24</f>
        <v>0.21374295781053798</v>
      </c>
      <c r="E29" s="72">
        <f>E21/E$24</f>
        <v>0.18824970452045001</v>
      </c>
      <c r="G29" s="67"/>
      <c r="H29" s="65"/>
    </row>
    <row r="30" spans="1:8">
      <c r="B30" t="s">
        <v>80</v>
      </c>
      <c r="C30" s="71">
        <f>C20/C$24</f>
        <v>5.1341411989631019E-2</v>
      </c>
      <c r="D30" s="71">
        <f>D20/D$24</f>
        <v>3.7986888944141546E-2</v>
      </c>
      <c r="E30" s="72">
        <f>E20/E$24</f>
        <v>4.3585875020954776E-2</v>
      </c>
      <c r="G30" s="73"/>
      <c r="H30" s="74"/>
    </row>
    <row r="31" spans="1:8">
      <c r="B31" t="s">
        <v>81</v>
      </c>
      <c r="C31" s="71">
        <f>C12/C$24</f>
        <v>0.10086000225122696</v>
      </c>
      <c r="D31" s="71">
        <f>D12/D$24</f>
        <v>8.7064202936342816E-2</v>
      </c>
      <c r="E31" s="72">
        <f>E12/E$24</f>
        <v>9.28481974690894E-2</v>
      </c>
    </row>
    <row r="32" spans="1:8">
      <c r="B32" t="s">
        <v>82</v>
      </c>
      <c r="C32" s="71">
        <f>(C16-C12)/C$24</f>
        <v>6.6873197128509754E-2</v>
      </c>
      <c r="D32" s="71">
        <f>(D16-D12)/D$24</f>
        <v>5.835086932000802E-2</v>
      </c>
      <c r="E32" s="72">
        <f>(E16-E12)/E$24</f>
        <v>6.192392053114474E-2</v>
      </c>
    </row>
    <row r="33" spans="2:11">
      <c r="B33" t="s">
        <v>83</v>
      </c>
      <c r="C33" s="71">
        <f>C11/$C$24</f>
        <v>0.1719349294643594</v>
      </c>
      <c r="D33" s="71">
        <f>D11/D$24</f>
        <v>0.10336630300972101</v>
      </c>
      <c r="E33" s="72">
        <f>E11/E$24</f>
        <v>0.13211422485747251</v>
      </c>
    </row>
    <row r="34" spans="2:11">
      <c r="C34" s="75">
        <f>SUM(C28:C33)</f>
        <v>0.99773533300516959</v>
      </c>
      <c r="D34" s="75">
        <f>SUM(D28:D33)</f>
        <v>0.99823285768864523</v>
      </c>
      <c r="E34" s="75">
        <f>SUM(E28:E33)</f>
        <v>0.99802426665427058</v>
      </c>
    </row>
    <row r="35" spans="2:11">
      <c r="C35" s="76" t="str">
        <f>CONCATENATE("N = ",TEXT(C24,"#.##0"))</f>
        <v>N = 49.603</v>
      </c>
      <c r="D35" s="76" t="str">
        <f>CONCATENATE("N = ",TEXT(D24,"#.##0"))</f>
        <v>N = 68.708</v>
      </c>
      <c r="E35" s="77" t="str">
        <f>CONCATENATE("N=",TEXT(E24,"#.##0"))</f>
        <v>N=118.311</v>
      </c>
    </row>
    <row r="37" spans="2:11">
      <c r="B37" s="78" t="s">
        <v>84</v>
      </c>
    </row>
    <row r="39" spans="2:11" ht="15.75" thickBot="1">
      <c r="B39" s="68"/>
      <c r="C39" t="s">
        <v>85</v>
      </c>
      <c r="J39" s="79"/>
      <c r="K39" s="79"/>
    </row>
    <row r="40" spans="2:11">
      <c r="B40" s="80"/>
      <c r="C40" s="81" t="s">
        <v>5</v>
      </c>
      <c r="D40" s="81" t="s">
        <v>26</v>
      </c>
      <c r="J40" s="82"/>
      <c r="K40" s="83"/>
    </row>
    <row r="41" spans="2:11">
      <c r="B41" s="84" t="s">
        <v>78</v>
      </c>
      <c r="C41" s="85">
        <f>E22</f>
        <v>56706.5</v>
      </c>
      <c r="D41" s="83">
        <f>C41/$C$55</f>
        <v>0.47930234425515861</v>
      </c>
      <c r="J41" s="82"/>
      <c r="K41" s="83"/>
    </row>
    <row r="42" spans="2:11">
      <c r="B42" s="84" t="s">
        <v>79</v>
      </c>
      <c r="C42" s="85">
        <f>E21</f>
        <v>22271.916666666701</v>
      </c>
      <c r="D42" s="83">
        <f t="shared" ref="D42:D54" si="0">C42/$C$55</f>
        <v>0.18824970452044981</v>
      </c>
      <c r="J42" s="82"/>
      <c r="K42" s="83"/>
    </row>
    <row r="43" spans="2:11">
      <c r="B43" s="84" t="s">
        <v>86</v>
      </c>
      <c r="C43" s="85">
        <f>E19</f>
        <v>721.75</v>
      </c>
      <c r="D43" s="83">
        <f t="shared" si="0"/>
        <v>6.1004729081526937E-3</v>
      </c>
      <c r="J43" s="82"/>
      <c r="K43" s="83"/>
    </row>
    <row r="44" spans="2:11">
      <c r="B44" s="84" t="s">
        <v>87</v>
      </c>
      <c r="C44" s="85">
        <f>E18</f>
        <v>1948.75</v>
      </c>
      <c r="D44" s="83">
        <f t="shared" si="0"/>
        <v>1.6471488160391495E-2</v>
      </c>
      <c r="J44" s="82"/>
      <c r="K44" s="83"/>
    </row>
    <row r="45" spans="2:11">
      <c r="B45" s="84" t="s">
        <v>53</v>
      </c>
      <c r="C45" s="85">
        <f>E17</f>
        <v>2486.1666666666702</v>
      </c>
      <c r="D45" s="83">
        <f t="shared" si="0"/>
        <v>2.1013913952410545E-2</v>
      </c>
      <c r="J45" s="82"/>
      <c r="K45" s="83"/>
    </row>
    <row r="46" spans="2:11">
      <c r="B46" s="84" t="s">
        <v>81</v>
      </c>
      <c r="C46" s="85">
        <f>E12</f>
        <v>10984.916666666701</v>
      </c>
      <c r="D46" s="83">
        <f t="shared" si="0"/>
        <v>9.2848197469089302E-2</v>
      </c>
      <c r="J46" s="82"/>
      <c r="K46" s="83"/>
    </row>
    <row r="47" spans="2:11">
      <c r="B47" s="84" t="s">
        <v>88</v>
      </c>
      <c r="C47" s="85">
        <f>E13</f>
        <v>2251.1666666666702</v>
      </c>
      <c r="D47" s="83">
        <f t="shared" si="0"/>
        <v>1.9027615187719331E-2</v>
      </c>
      <c r="J47" s="82"/>
      <c r="K47" s="83"/>
    </row>
    <row r="48" spans="2:11">
      <c r="B48" s="84" t="s">
        <v>89</v>
      </c>
      <c r="C48" s="85">
        <f>E14</f>
        <v>1888.75</v>
      </c>
      <c r="D48" s="83">
        <f t="shared" si="0"/>
        <v>1.5964348050257569E-2</v>
      </c>
      <c r="J48" s="82"/>
      <c r="K48" s="83"/>
    </row>
    <row r="49" spans="2:11">
      <c r="B49" s="84" t="s">
        <v>57</v>
      </c>
      <c r="C49" s="85">
        <f>E15</f>
        <v>3186.3333333333298</v>
      </c>
      <c r="D49" s="83">
        <f t="shared" si="0"/>
        <v>2.6931957293167781E-2</v>
      </c>
      <c r="J49" s="82"/>
      <c r="K49" s="83"/>
    </row>
    <row r="50" spans="2:11">
      <c r="B50" s="84" t="s">
        <v>90</v>
      </c>
      <c r="C50" s="85">
        <f>E7</f>
        <v>348.41666666666703</v>
      </c>
      <c r="D50" s="83">
        <f t="shared" si="0"/>
        <v>2.9449344450971529E-3</v>
      </c>
      <c r="J50" s="82"/>
      <c r="K50" s="83"/>
    </row>
    <row r="51" spans="2:11">
      <c r="B51" s="84" t="s">
        <v>63</v>
      </c>
      <c r="C51" s="85">
        <f>E8+E10</f>
        <v>1490.3333333333371</v>
      </c>
      <c r="D51" s="83">
        <f t="shared" si="0"/>
        <v>1.2596796846715512E-2</v>
      </c>
      <c r="J51" s="82"/>
      <c r="K51" s="83"/>
    </row>
    <row r="52" spans="2:11">
      <c r="B52" s="84" t="s">
        <v>60</v>
      </c>
      <c r="C52" s="85">
        <f>E6+E9</f>
        <v>13791.750000000031</v>
      </c>
      <c r="D52" s="83">
        <f t="shared" si="0"/>
        <v>0.11657249356566</v>
      </c>
      <c r="J52" s="82"/>
      <c r="K52" s="83"/>
    </row>
    <row r="53" spans="2:11">
      <c r="B53" s="84" t="s">
        <v>91</v>
      </c>
      <c r="C53" s="85">
        <f>E23</f>
        <v>233.75</v>
      </c>
      <c r="D53" s="83">
        <f t="shared" si="0"/>
        <v>1.9757333457300894E-3</v>
      </c>
      <c r="J53" s="82"/>
      <c r="K53" s="83"/>
    </row>
    <row r="54" spans="2:11" ht="15.75" thickBot="1">
      <c r="B54" s="86" t="s">
        <v>27</v>
      </c>
      <c r="C54" s="87">
        <f>E24</f>
        <v>118310.5</v>
      </c>
      <c r="D54" s="83">
        <f t="shared" si="0"/>
        <v>0.999999999999999</v>
      </c>
      <c r="J54" s="88"/>
      <c r="K54" s="88"/>
    </row>
    <row r="55" spans="2:11">
      <c r="C55" s="88">
        <f>SUM(C41:C53)</f>
        <v>118310.50000000012</v>
      </c>
      <c r="D55" s="88">
        <f>SUM(D41:D53)</f>
        <v>1</v>
      </c>
    </row>
  </sheetData>
  <pageMargins left="0.7" right="0.7" top="0.78740157499999996" bottom="0.78740157499999996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7030A0"/>
  </sheetPr>
  <dimension ref="A1:H21"/>
  <sheetViews>
    <sheetView workbookViewId="0">
      <selection activeCell="D3" sqref="D3"/>
    </sheetView>
  </sheetViews>
  <sheetFormatPr baseColWidth="10" defaultRowHeight="15"/>
  <cols>
    <col min="2" max="2" width="12.28515625" customWidth="1"/>
  </cols>
  <sheetData>
    <row r="1" spans="1:8">
      <c r="A1" s="61" t="s">
        <v>96</v>
      </c>
    </row>
    <row r="2" spans="1:8">
      <c r="A2" t="s">
        <v>93</v>
      </c>
      <c r="F2" s="89"/>
      <c r="G2" s="89"/>
      <c r="H2" s="89"/>
    </row>
    <row r="3" spans="1:8" ht="15.75" thickBot="1"/>
    <row r="4" spans="1:8" ht="16.5" thickTop="1" thickBot="1">
      <c r="B4" s="205">
        <v>2024</v>
      </c>
      <c r="C4" s="199">
        <v>2023</v>
      </c>
    </row>
    <row r="5" spans="1:8" ht="16.5" thickTop="1" thickBot="1">
      <c r="A5" t="s">
        <v>7</v>
      </c>
      <c r="B5" s="206">
        <v>0.31376568909292951</v>
      </c>
      <c r="C5" s="200">
        <v>0.28950736481241357</v>
      </c>
      <c r="E5" s="90"/>
      <c r="H5" s="91"/>
    </row>
    <row r="6" spans="1:8" ht="16.5" thickTop="1" thickBot="1">
      <c r="A6" t="s">
        <v>8</v>
      </c>
      <c r="B6" s="207">
        <v>0.11490217813530337</v>
      </c>
      <c r="C6" s="201">
        <v>0.11010315150722964</v>
      </c>
    </row>
    <row r="7" spans="1:8" ht="16.5" thickTop="1" thickBot="1">
      <c r="A7" t="s">
        <v>80</v>
      </c>
      <c r="B7" s="207">
        <v>7.3190308555328223E-2</v>
      </c>
      <c r="C7" s="201">
        <v>7.1371694457449647E-2</v>
      </c>
    </row>
    <row r="8" spans="1:8" ht="16.5" thickTop="1" thickBot="1">
      <c r="A8" t="s">
        <v>81</v>
      </c>
      <c r="B8" s="207">
        <v>8.7534899743508462E-2</v>
      </c>
      <c r="C8" s="201">
        <v>8.1222647868348027E-2</v>
      </c>
    </row>
    <row r="9" spans="1:8" ht="16.5" thickTop="1" thickBot="1">
      <c r="A9" t="s">
        <v>82</v>
      </c>
      <c r="B9" s="207">
        <v>6.6270908217389513E-2</v>
      </c>
      <c r="C9" s="201">
        <v>6.0673350148089847E-2</v>
      </c>
    </row>
    <row r="10" spans="1:8" ht="16.5" thickTop="1" thickBot="1">
      <c r="A10" t="s">
        <v>94</v>
      </c>
      <c r="B10" s="208">
        <v>4.3345230832543609E-2</v>
      </c>
      <c r="C10" s="202">
        <v>3.839394297973088E-2</v>
      </c>
    </row>
    <row r="11" spans="1:8" ht="15.75" thickTop="1">
      <c r="A11" t="s">
        <v>95</v>
      </c>
      <c r="B11" s="209">
        <v>0.113552798604</v>
      </c>
      <c r="C11" s="203">
        <v>0.105939779431</v>
      </c>
    </row>
    <row r="13" spans="1:8">
      <c r="B13" s="78" t="s">
        <v>84</v>
      </c>
    </row>
    <row r="15" spans="1:8" ht="30">
      <c r="C15" s="94">
        <f>B4</f>
        <v>2024</v>
      </c>
      <c r="D15" s="92" t="s">
        <v>95</v>
      </c>
      <c r="E15" s="94">
        <f t="shared" ref="E15:E21" si="0">C4</f>
        <v>2023</v>
      </c>
      <c r="F15" s="92" t="s">
        <v>95</v>
      </c>
    </row>
    <row r="16" spans="1:8">
      <c r="B16" t="s">
        <v>7</v>
      </c>
      <c r="C16" s="93">
        <f t="shared" ref="C16:C21" si="1">B5</f>
        <v>0.31376568909292951</v>
      </c>
      <c r="D16" s="93">
        <f>B11</f>
        <v>0.113552798604</v>
      </c>
      <c r="E16" s="93">
        <f t="shared" si="0"/>
        <v>0.28950736481241357</v>
      </c>
      <c r="F16" s="93">
        <f>C11</f>
        <v>0.105939779431</v>
      </c>
    </row>
    <row r="17" spans="2:6">
      <c r="B17" t="s">
        <v>8</v>
      </c>
      <c r="C17" s="93">
        <f t="shared" si="1"/>
        <v>0.11490217813530337</v>
      </c>
      <c r="D17" s="93">
        <f>B11</f>
        <v>0.113552798604</v>
      </c>
      <c r="E17" s="93">
        <f t="shared" si="0"/>
        <v>0.11010315150722964</v>
      </c>
      <c r="F17" s="93">
        <f>C11</f>
        <v>0.105939779431</v>
      </c>
    </row>
    <row r="18" spans="2:6">
      <c r="B18" t="s">
        <v>80</v>
      </c>
      <c r="C18" s="93">
        <f t="shared" si="1"/>
        <v>7.3190308555328223E-2</v>
      </c>
      <c r="D18" s="93">
        <f>B11</f>
        <v>0.113552798604</v>
      </c>
      <c r="E18" s="93">
        <f t="shared" si="0"/>
        <v>7.1371694457449647E-2</v>
      </c>
      <c r="F18" s="93">
        <f>C11</f>
        <v>0.105939779431</v>
      </c>
    </row>
    <row r="19" spans="2:6">
      <c r="B19" t="s">
        <v>81</v>
      </c>
      <c r="C19" s="93">
        <f t="shared" si="1"/>
        <v>8.7534899743508462E-2</v>
      </c>
      <c r="D19" s="93">
        <f>B11</f>
        <v>0.113552798604</v>
      </c>
      <c r="E19" s="93">
        <f t="shared" si="0"/>
        <v>8.1222647868348027E-2</v>
      </c>
      <c r="F19" s="93">
        <f>C11</f>
        <v>0.105939779431</v>
      </c>
    </row>
    <row r="20" spans="2:6">
      <c r="B20" t="s">
        <v>82</v>
      </c>
      <c r="C20" s="93">
        <f t="shared" si="1"/>
        <v>6.6270908217389513E-2</v>
      </c>
      <c r="D20" s="93">
        <f>B11</f>
        <v>0.113552798604</v>
      </c>
      <c r="E20" s="93">
        <f t="shared" si="0"/>
        <v>6.0673350148089847E-2</v>
      </c>
      <c r="F20" s="93">
        <f>C11</f>
        <v>0.105939779431</v>
      </c>
    </row>
    <row r="21" spans="2:6">
      <c r="B21" t="s">
        <v>94</v>
      </c>
      <c r="C21" s="93">
        <f t="shared" si="1"/>
        <v>4.3345230832543609E-2</v>
      </c>
      <c r="D21" s="93">
        <f>B11</f>
        <v>0.113552798604</v>
      </c>
      <c r="E21" s="93">
        <f t="shared" si="0"/>
        <v>3.839394297973088E-2</v>
      </c>
      <c r="F21" s="93">
        <f>C11</f>
        <v>0.105939779431</v>
      </c>
    </row>
  </sheetData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17</vt:i4>
      </vt:variant>
    </vt:vector>
  </HeadingPairs>
  <TitlesOfParts>
    <vt:vector size="21" baseType="lpstr">
      <vt:lpstr>Jahr</vt:lpstr>
      <vt:lpstr>DWH</vt:lpstr>
      <vt:lpstr>Diagramm_Ausbildung</vt:lpstr>
      <vt:lpstr>Diagramm_ALQ</vt:lpstr>
      <vt:lpstr>AL_Ausbildung_Jahrbisher_fbaec708a22c4cd595a9c7d73193535e_fbaec708a22c4cd595a9c7d73193535e</vt:lpstr>
      <vt:lpstr>AL_Ausbildung_Jahrbisher_fbaec708a22c4cd595a9c7d73193535e_fbaec708a22c4cd595a9c7d73193535e_Columns</vt:lpstr>
      <vt:lpstr>AL_Ausbildung_Jahrbisher_fbaec708a22c4cd595a9c7d73193535e_fbaec708a22c4cd595a9c7d73193535e_Measure</vt:lpstr>
      <vt:lpstr>AL_Ausbildung_Jahrbisher_fbaec708a22c4cd595a9c7d73193535e_fbaec708a22c4cd595a9c7d73193535e_Rows</vt:lpstr>
      <vt:lpstr>AL_UB_ALQ_Jahrbisher_fbaec708a22c4cd595a9c7d73193535e_fbaec708a22c4cd595a9c7d73193535e</vt:lpstr>
      <vt:lpstr>AL_UB_ALQ_Jahrbisher_fbaec708a22c4cd595a9c7d73193535e_fbaec708a22c4cd595a9c7d73193535e_Columns</vt:lpstr>
      <vt:lpstr>AL_UB_ALQ_Jahrbisher_fbaec708a22c4cd595a9c7d73193535e_fbaec708a22c4cd595a9c7d73193535e_Measure</vt:lpstr>
      <vt:lpstr>AL_UB_ALQ_Jahrbisher_fbaec708a22c4cd595a9c7d73193535e_fbaec708a22c4cd595a9c7d73193535e_Rows</vt:lpstr>
      <vt:lpstr>ALnachAusbildung_Diagramm_Jahrbisher_fbaec708a22c4cd595a9c7d73193535e_fbaec708a22c4cd595a9c7d73193535e</vt:lpstr>
      <vt:lpstr>ALnachAusbildung_Diagramm_Jahrbisher_fbaec708a22c4cd595a9c7d73193535e_fbaec708a22c4cd595a9c7d73193535e_Columns</vt:lpstr>
      <vt:lpstr>ALnachAusbildung_Diagramm_Jahrbisher_fbaec708a22c4cd595a9c7d73193535e_fbaec708a22c4cd595a9c7d73193535e_Measure</vt:lpstr>
      <vt:lpstr>ALnachAusbildung_Diagramm_Jahrbisher_fbaec708a22c4cd595a9c7d73193535e_fbaec708a22c4cd595a9c7d73193535e_Rows</vt:lpstr>
      <vt:lpstr>Jahr!Druckbereich</vt:lpstr>
      <vt:lpstr>OS_Ausbildung_Jahrbisher_fbaec708a22c4cd595a9c7d73193535e_fbaec708a22c4cd595a9c7d73193535e</vt:lpstr>
      <vt:lpstr>OS_Ausbildung_Jahrbisher_fbaec708a22c4cd595a9c7d73193535e_fbaec708a22c4cd595a9c7d73193535e_Columns</vt:lpstr>
      <vt:lpstr>OS_Ausbildung_Jahrbisher_fbaec708a22c4cd595a9c7d73193535e_fbaec708a22c4cd595a9c7d73193535e_Measure</vt:lpstr>
      <vt:lpstr>OS_Ausbildung_Jahrbisher_fbaec708a22c4cd595a9c7d73193535e_fbaec708a22c4cd595a9c7d73193535e_Rows</vt:lpstr>
    </vt:vector>
  </TitlesOfParts>
  <Company>BMASK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Zauner, Manfred</dc:creator>
  <cp:lastModifiedBy>Barbara Habison</cp:lastModifiedBy>
  <cp:lastPrinted>2022-04-13T08:01:31Z</cp:lastPrinted>
  <dcterms:created xsi:type="dcterms:W3CDTF">2015-09-10T08:54:52Z</dcterms:created>
  <dcterms:modified xsi:type="dcterms:W3CDTF">2025-05-14T09:06:08Z</dcterms:modified>
</cp:coreProperties>
</file>