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DieseArbeitsmappe" defaultThemeVersion="124226"/>
  <xr:revisionPtr revIDLastSave="0" documentId="13_ncr:1_{4AEB780B-29F5-40C1-8F71-82FA603A5AE9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Gesamtübersicht" sheetId="5" r:id="rId1"/>
    <sheet name="Detail SK" sheetId="1" r:id="rId2"/>
    <sheet name="Detail sP" sheetId="15" r:id="rId3"/>
    <sheet name="Detail TAK" sheetId="14" r:id="rId4"/>
    <sheet name="Sachaufwand" sheetId="10" r:id="rId5"/>
    <sheet name="Materialaufw.-Investitionen-BMK" sheetId="12" r:id="rId6"/>
    <sheet name="Erlöse" sheetId="16" r:id="rId7"/>
  </sheets>
  <definedNames>
    <definedName name="_xlnm.Print_Area" localSheetId="1">'Detail SK'!$A$1:$M$30</definedName>
    <definedName name="_xlnm.Print_Area" localSheetId="2">'Detail sP'!$A$1:$M$29</definedName>
    <definedName name="_xlnm.Print_Area" localSheetId="3">'Detail TAK'!$A$1:$L$22</definedName>
    <definedName name="_xlnm.Print_Area" localSheetId="0">Gesamtübersicht!$A$1:$I$26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5" l="1"/>
  <c r="O9" i="15"/>
  <c r="B11" i="5"/>
  <c r="H11" i="5" s="1"/>
  <c r="O10" i="14"/>
  <c r="B9" i="5"/>
  <c r="R14" i="1"/>
  <c r="D10" i="14"/>
  <c r="G36" i="10"/>
  <c r="G35" i="10"/>
  <c r="G37" i="10" s="1"/>
  <c r="G38" i="10" s="1"/>
  <c r="C18" i="5"/>
  <c r="B14" i="5"/>
  <c r="D16" i="5"/>
  <c r="E16" i="5"/>
  <c r="F16" i="5"/>
  <c r="G16" i="5"/>
  <c r="C16" i="5"/>
  <c r="H12" i="5"/>
  <c r="B41" i="10"/>
  <c r="B13" i="5" s="1"/>
  <c r="H13" i="5" s="1"/>
  <c r="K10" i="14"/>
  <c r="O18" i="1"/>
  <c r="K9" i="14"/>
  <c r="I9" i="14"/>
  <c r="F9" i="14"/>
  <c r="K8" i="14"/>
  <c r="I8" i="14"/>
  <c r="F8" i="14"/>
  <c r="K7" i="14"/>
  <c r="I7" i="14"/>
  <c r="F7" i="14"/>
  <c r="K6" i="14"/>
  <c r="I6" i="14"/>
  <c r="F6" i="14"/>
  <c r="J21" i="15" l="1"/>
  <c r="O21" i="15" s="1"/>
  <c r="H21" i="15"/>
  <c r="N21" i="15" s="1"/>
  <c r="J20" i="15"/>
  <c r="O20" i="15" s="1"/>
  <c r="H20" i="15"/>
  <c r="N20" i="15" s="1"/>
  <c r="J19" i="15"/>
  <c r="O19" i="15" s="1"/>
  <c r="H19" i="15"/>
  <c r="N19" i="15" s="1"/>
  <c r="J18" i="15"/>
  <c r="O18" i="15" s="1"/>
  <c r="H18" i="15"/>
  <c r="N18" i="15" s="1"/>
  <c r="O17" i="15"/>
  <c r="N17" i="15"/>
  <c r="J17" i="15"/>
  <c r="L17" i="15" s="1"/>
  <c r="H17" i="15"/>
  <c r="J16" i="15"/>
  <c r="O16" i="15" s="1"/>
  <c r="H16" i="15"/>
  <c r="N16" i="15" s="1"/>
  <c r="N15" i="15"/>
  <c r="J15" i="15"/>
  <c r="O15" i="15" s="1"/>
  <c r="H15" i="15"/>
  <c r="J14" i="15"/>
  <c r="O14" i="15" s="1"/>
  <c r="H14" i="15"/>
  <c r="N14" i="15" s="1"/>
  <c r="J13" i="15"/>
  <c r="O13" i="15" s="1"/>
  <c r="H13" i="15"/>
  <c r="N13" i="15" s="1"/>
  <c r="O12" i="15"/>
  <c r="J12" i="15"/>
  <c r="L12" i="15" s="1"/>
  <c r="H12" i="15"/>
  <c r="N12" i="15" s="1"/>
  <c r="J11" i="15"/>
  <c r="O11" i="15" s="1"/>
  <c r="H11" i="15"/>
  <c r="N11" i="15" s="1"/>
  <c r="O10" i="15"/>
  <c r="N10" i="15"/>
  <c r="L10" i="15"/>
  <c r="J10" i="15"/>
  <c r="H10" i="15"/>
  <c r="J9" i="15"/>
  <c r="H9" i="15"/>
  <c r="E5" i="15"/>
  <c r="E4" i="15"/>
  <c r="E3" i="15"/>
  <c r="J21" i="1"/>
  <c r="O21" i="1" s="1"/>
  <c r="H21" i="1"/>
  <c r="N21" i="1" s="1"/>
  <c r="O20" i="1"/>
  <c r="N20" i="1"/>
  <c r="J20" i="1"/>
  <c r="L20" i="1" s="1"/>
  <c r="H20" i="1"/>
  <c r="L19" i="1"/>
  <c r="J19" i="1"/>
  <c r="O19" i="1" s="1"/>
  <c r="H19" i="1"/>
  <c r="N19" i="1" s="1"/>
  <c r="N18" i="1"/>
  <c r="J18" i="1"/>
  <c r="H18" i="1"/>
  <c r="O17" i="1"/>
  <c r="N17" i="1"/>
  <c r="J17" i="1"/>
  <c r="L17" i="1" s="1"/>
  <c r="H17" i="1"/>
  <c r="J16" i="1"/>
  <c r="L16" i="1" s="1"/>
  <c r="H16" i="1"/>
  <c r="N16" i="1" s="1"/>
  <c r="O15" i="1"/>
  <c r="N15" i="1"/>
  <c r="J15" i="1"/>
  <c r="L15" i="1" s="1"/>
  <c r="H15" i="1"/>
  <c r="J14" i="1"/>
  <c r="O14" i="1" s="1"/>
  <c r="H14" i="1"/>
  <c r="N14" i="1" s="1"/>
  <c r="O13" i="1"/>
  <c r="N13" i="1"/>
  <c r="L13" i="1"/>
  <c r="J13" i="1"/>
  <c r="H13" i="1"/>
  <c r="O12" i="1"/>
  <c r="J12" i="1"/>
  <c r="L12" i="1" s="1"/>
  <c r="H12" i="1"/>
  <c r="N12" i="1" s="1"/>
  <c r="J11" i="1"/>
  <c r="O11" i="1" s="1"/>
  <c r="H11" i="1"/>
  <c r="N11" i="1" s="1"/>
  <c r="O10" i="1"/>
  <c r="N10" i="1"/>
  <c r="L10" i="1"/>
  <c r="J10" i="1"/>
  <c r="H10" i="1"/>
  <c r="J9" i="1"/>
  <c r="H9" i="1"/>
  <c r="N9" i="1" s="1"/>
  <c r="N22" i="1" s="1"/>
  <c r="H9" i="5" s="1"/>
  <c r="E5" i="1"/>
  <c r="E4" i="1"/>
  <c r="E3" i="1"/>
  <c r="L9" i="1" l="1"/>
  <c r="O9" i="1"/>
  <c r="O22" i="1" s="1"/>
  <c r="O22" i="15"/>
  <c r="L15" i="15"/>
  <c r="L20" i="15"/>
  <c r="L13" i="15"/>
  <c r="L18" i="15"/>
  <c r="L11" i="15"/>
  <c r="L16" i="15"/>
  <c r="L9" i="15"/>
  <c r="N22" i="15" s="1"/>
  <c r="B10" i="5" s="1"/>
  <c r="H10" i="5" s="1"/>
  <c r="L21" i="15"/>
  <c r="L14" i="15"/>
  <c r="L19" i="15"/>
  <c r="L18" i="1"/>
  <c r="L11" i="1"/>
  <c r="L21" i="1"/>
  <c r="L14" i="1"/>
  <c r="O16" i="1"/>
  <c r="B21" i="16" l="1"/>
  <c r="B9" i="16"/>
  <c r="J4" i="5" l="1"/>
  <c r="B23" i="12" l="1"/>
  <c r="B15" i="5" s="1"/>
  <c r="H15" i="5" s="1"/>
  <c r="B9" i="12" l="1"/>
  <c r="H14" i="5" s="1"/>
  <c r="B16" i="5" l="1"/>
  <c r="H1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3" authorId="0" shapeId="0" xr:uid="{00000000-0006-0000-0000-000001000000}">
      <text>
        <r>
          <rPr>
            <sz val="9"/>
            <color indexed="81"/>
            <rFont val="Tahoma"/>
            <family val="2"/>
          </rPr>
          <t>bitte tragen Sie hier den rechtsgültigen Beschäftigungsträger ein</t>
        </r>
      </text>
    </comment>
    <comment ref="B4" authorId="0" shapeId="0" xr:uid="{00000000-0006-0000-0000-000002000000}">
      <text>
        <r>
          <rPr>
            <sz val="9"/>
            <color indexed="81"/>
            <rFont val="Tahoma"/>
            <family val="2"/>
          </rPr>
          <t>bitte tragen Sie hier den Projektnamen ein</t>
        </r>
      </text>
    </comment>
    <comment ref="B5" authorId="0" shapeId="0" xr:uid="{00000000-0006-0000-0000-000003000000}">
      <text>
        <r>
          <rPr>
            <sz val="9"/>
            <color indexed="81"/>
            <rFont val="Tahoma"/>
            <family val="2"/>
          </rPr>
          <t>bitte tragen Sie hier die Projektnummer ein</t>
        </r>
      </text>
    </comment>
    <comment ref="E8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Fördergeber ist einzutragen / überschreiben
</t>
        </r>
      </text>
    </comment>
    <comment ref="B12" authorId="0" shapeId="0" xr:uid="{00000000-0006-0000-0000-000006000000}">
      <text>
        <r>
          <rPr>
            <sz val="9"/>
            <color indexed="81"/>
            <rFont val="Segoe UI"/>
            <family val="2"/>
          </rPr>
          <t>Summe anfallender Abfertigungen alt eintragen</t>
        </r>
      </text>
    </comment>
    <comment ref="H16" authorId="0" shapeId="0" xr:uid="{00000000-0006-0000-0000-00000C000000}">
      <text>
        <r>
          <rPr>
            <b/>
            <sz val="9"/>
            <color indexed="81"/>
            <rFont val="Segoe UI"/>
            <family val="2"/>
          </rPr>
          <t>AMS-Förderung erreichnet sich automatisch - bitte keine Eintragungen vornehmen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N3" authorId="0" shapeId="0" xr:uid="{DA9AAA25-63BF-448C-B683-EA28CEA40514}">
      <text>
        <r>
          <rPr>
            <b/>
            <sz val="9"/>
            <color indexed="81"/>
            <rFont val="Segoe UI"/>
            <family val="2"/>
          </rPr>
          <t>Bitte an die Vollzeitstunden des jeweils gültiden KV anpassen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5" authorId="0" shapeId="0" xr:uid="{E73A9AD5-C4DF-441C-B90C-1AB76376E4D2}">
      <text>
        <r>
          <rPr>
            <sz val="9"/>
            <color indexed="81"/>
            <rFont val="Tahoma"/>
            <family val="2"/>
          </rPr>
          <t>Wenn KEINE Mitgliedschaft bei einem anerkannten Dachverband besteht, bitte die Summe löschen!</t>
        </r>
      </text>
    </comment>
    <comment ref="G36" authorId="0" shapeId="0" xr:uid="{59454203-F789-4F3C-A02D-9736C08D3318}">
      <text>
        <r>
          <rPr>
            <sz val="9"/>
            <color indexed="81"/>
            <rFont val="Tahoma"/>
            <family val="2"/>
          </rPr>
          <t>Wenn KEINE Mitgliedschaft bei einem anerkannten Dachverband besteht, bitte die Summe löschen!</t>
        </r>
      </text>
    </comment>
  </commentList>
</comments>
</file>

<file path=xl/sharedStrings.xml><?xml version="1.0" encoding="utf-8"?>
<sst xmlns="http://schemas.openxmlformats.org/spreadsheetml/2006/main" count="184" uniqueCount="137">
  <si>
    <t>bis</t>
  </si>
  <si>
    <t>Transitarbeitskräfte (TAK)</t>
  </si>
  <si>
    <t>Schlüsselkräfte (SK)</t>
  </si>
  <si>
    <t>Gesamt</t>
  </si>
  <si>
    <t>Projekt:</t>
  </si>
  <si>
    <t>Förderzeitraum:</t>
  </si>
  <si>
    <t>Sachaufwand</t>
  </si>
  <si>
    <t>Materialaufwand</t>
  </si>
  <si>
    <t>Kostenpositionen</t>
  </si>
  <si>
    <t>Gemeinde</t>
  </si>
  <si>
    <t>Erlöse</t>
  </si>
  <si>
    <t>Gesamt:</t>
  </si>
  <si>
    <t>Gesamtkosten
Projekt</t>
  </si>
  <si>
    <t>Zeitschriften u. sonst. Medien</t>
  </si>
  <si>
    <t>Betriebsversicherungen</t>
  </si>
  <si>
    <t>Rechts- und Beratungsaufwand</t>
  </si>
  <si>
    <t>Kosten Qualitätsmanagementsystem</t>
  </si>
  <si>
    <t>Spesen des Geldverkehrs</t>
  </si>
  <si>
    <t>Investition</t>
  </si>
  <si>
    <t>Anmerkungen</t>
  </si>
  <si>
    <t>Wareneinsatz (Handelswarenverbrauch)</t>
  </si>
  <si>
    <t>Feritg- und Einbauteile</t>
  </si>
  <si>
    <t>Rohstoffe</t>
  </si>
  <si>
    <t>Hilfs- und Betriebsstoffe</t>
  </si>
  <si>
    <t>Verpackungsmaterial</t>
  </si>
  <si>
    <t>Sonstiges</t>
  </si>
  <si>
    <t>Büromaterial</t>
  </si>
  <si>
    <t xml:space="preserve">Finanzplan erstellt von: </t>
  </si>
  <si>
    <t>Finanzplan erstellt am:</t>
  </si>
  <si>
    <t>Finanzplan-Version:</t>
  </si>
  <si>
    <t>Planwert</t>
  </si>
  <si>
    <t>Projektnummer:</t>
  </si>
  <si>
    <t xml:space="preserve">Der Förderungsnehmer bestätigt mit der Übermittlung per eAMS die Richtigkeit dieser Angaben und erklärt hiermit ausdrücklich, dass die geplanten Kosten ausschließlich das genannte Projekt betreffen und keine Doppelförderung beantragt wurde. </t>
  </si>
  <si>
    <t>Förderungsnehmer:</t>
  </si>
  <si>
    <t>Umsatzerlöse</t>
  </si>
  <si>
    <t>sonstige Erlöse</t>
  </si>
  <si>
    <t>Subventionen</t>
  </si>
  <si>
    <t>sonstige Subventionen</t>
  </si>
  <si>
    <t>Investitionen/Betriebmittelkredit</t>
  </si>
  <si>
    <t>Eigendeckung in %:</t>
  </si>
  <si>
    <t>Gesamtkosten AMS</t>
  </si>
  <si>
    <t>Investitionen/Betriebsmittelkredit</t>
  </si>
  <si>
    <t>Erlöse, sonstige Erlöse, Spenden</t>
  </si>
  <si>
    <t>sonstige Erlöse, Spenden</t>
  </si>
  <si>
    <t>Waren-/Materialaufwand</t>
  </si>
  <si>
    <t>KV-Erhöhungen in %:</t>
  </si>
  <si>
    <t>PLAN</t>
  </si>
  <si>
    <t>Bgld.-Anpassung</t>
  </si>
  <si>
    <t>GESAMT</t>
  </si>
  <si>
    <t>Wochenstd. VOLLZEIT</t>
  </si>
  <si>
    <t>Entgelt laut KV-Schema:</t>
  </si>
  <si>
    <t>Entgelt ohne KV-Schema:</t>
  </si>
  <si>
    <t>Name</t>
  </si>
  <si>
    <t>Tätigkeit</t>
  </si>
  <si>
    <t>Angewandter KV und Einstufung</t>
  </si>
  <si>
    <t>VON</t>
  </si>
  <si>
    <t>BIS</t>
  </si>
  <si>
    <t>anerkanntes Bruttoentgelt bei (fiktiver) Vollzeit</t>
  </si>
  <si>
    <t>wöchentl.
Normal-
arbeitszeit
beim FN</t>
  </si>
  <si>
    <t>anerkanntes Bruttoentgelt Normal-arbeitszeit</t>
  </si>
  <si>
    <t>LNK Arbeitgeber (inkl. SZ)
in Prozent</t>
  </si>
  <si>
    <t>Errechnetes Bruttoentgelt inkl. LNK pro Monat</t>
  </si>
  <si>
    <t>GESAMT:</t>
  </si>
  <si>
    <t>Angewandter KV sowie Einstufung</t>
  </si>
  <si>
    <t>Förderbares Bruttoentgelt pro Monat
bei Vollzeit</t>
  </si>
  <si>
    <t>Gesamte Lohnnebenkosten (inkl. SZ) in Prozent vom Bruttoentgelt*</t>
  </si>
  <si>
    <t>Errechnetes Bruttoentgelt
inkl. LNK
pro Monat</t>
  </si>
  <si>
    <t>wöchentl.
Normal-
arbeitszeit
(NA)</t>
  </si>
  <si>
    <t>wöchentl. BA im Projekt in Stunden</t>
  </si>
  <si>
    <t>Anteil
des BA
an der NA
in Prozent</t>
  </si>
  <si>
    <t>Anzahl Projekt- monate</t>
  </si>
  <si>
    <t>AUFWAND</t>
  </si>
  <si>
    <t>Geplante Erhöhung gem. KV*:</t>
  </si>
  <si>
    <t>TAK GESAMT:</t>
  </si>
  <si>
    <t>Abkürzungen und Erläuterungen:</t>
  </si>
  <si>
    <t>2) Gesamte Lohnnebenkosten (inkl. SZ) in Prozent vom Bruttoentgelt*:</t>
  </si>
  <si>
    <t>alle LNK plus 13./14. Monatsentgelt.</t>
  </si>
  <si>
    <t>Beim Antrag ist als PROZENTSATZ der bei TAK am häufigsten vorkommende anzuwenden.</t>
  </si>
  <si>
    <t>3) Bei den TAK werden die Werte in den beiden folgenden Kategorien ident sein (die Unterscheidung wird daher nur für allfällige zukünftige Änderungen beibehalten):</t>
  </si>
  <si>
    <t>"NA = wöchentliche Normalarbeitszeit" bzw. "BA = wöchentliches Beschäftigungsausmaß" im Projekt.</t>
  </si>
  <si>
    <t>Dieser Abzug ist gesondert zu berechnen und das Ergebnis ist in die o.a. Tabelle einzutragen.</t>
  </si>
  <si>
    <r>
      <t xml:space="preserve">TRANSITARBEITSKRÄFTE/TAK </t>
    </r>
    <r>
      <rPr>
        <sz val="9"/>
        <rFont val="Calibri"/>
        <family val="2"/>
        <scheme val="minor"/>
      </rPr>
      <t xml:space="preserve">(in 1. Spalte </t>
    </r>
    <r>
      <rPr>
        <b/>
        <sz val="9"/>
        <rFont val="Calibri"/>
        <family val="2"/>
        <scheme val="minor"/>
      </rPr>
      <t>ANZAHL</t>
    </r>
    <r>
      <rPr>
        <sz val="9"/>
        <rFont val="Calibri"/>
        <family val="2"/>
        <scheme val="minor"/>
      </rPr>
      <t>eingeben!)</t>
    </r>
  </si>
  <si>
    <r>
      <rPr>
        <b/>
        <u/>
        <sz val="10"/>
        <rFont val="Calibri"/>
        <family val="2"/>
        <scheme val="minor"/>
      </rPr>
      <t>Transitarbeitskräfte:</t>
    </r>
    <r>
      <rPr>
        <sz val="10"/>
        <rFont val="Calibri"/>
        <family val="2"/>
        <scheme val="minor"/>
      </rPr>
      <t xml:space="preserve"> </t>
    </r>
    <r>
      <rPr>
        <u/>
        <sz val="10"/>
        <rFont val="Calibri"/>
        <family val="2"/>
        <scheme val="minor"/>
      </rPr>
      <t xml:space="preserve">1) Erhöhung gem. KV: falls </t>
    </r>
    <r>
      <rPr>
        <sz val="10"/>
        <rFont val="Calibri"/>
        <family val="2"/>
        <scheme val="minor"/>
      </rPr>
      <t>diese zum Zeitpunkt der Antragstellung noch nicht feststeht ist ein Planprozentsatz einzutragen.</t>
    </r>
  </si>
  <si>
    <r>
      <rPr>
        <u/>
        <sz val="10"/>
        <rFont val="Calibri"/>
        <family val="2"/>
        <scheme val="minor"/>
      </rPr>
      <t>allfälliger Abzug*</t>
    </r>
    <r>
      <rPr>
        <b/>
        <u/>
        <sz val="10"/>
        <rFont val="Calibri"/>
        <family val="2"/>
        <scheme val="minor"/>
      </rPr>
      <t>:</t>
    </r>
    <r>
      <rPr>
        <sz val="10"/>
        <rFont val="Calibri"/>
        <family val="2"/>
        <scheme val="minor"/>
      </rPr>
      <t xml:space="preserve"> in besonderen Fällen wird z.B. wegen Regelungen einer Betriebsvereinbarung mit dem Fördernehmer ein Abzug beim </t>
    </r>
    <r>
      <rPr>
        <b/>
        <sz val="10"/>
        <rFont val="Calibri"/>
        <family val="2"/>
        <scheme val="minor"/>
      </rPr>
      <t>SK-Aufwand</t>
    </r>
    <r>
      <rPr>
        <sz val="10"/>
        <rFont val="Calibri"/>
        <family val="2"/>
        <scheme val="minor"/>
      </rPr>
      <t xml:space="preserve"> vereinbart.</t>
    </r>
  </si>
  <si>
    <t>KOSTEN SCHLÜSSELKRÄFTE</t>
  </si>
  <si>
    <t>KOSTEN SONDERPERSONAL</t>
  </si>
  <si>
    <t xml:space="preserve">Land </t>
  </si>
  <si>
    <t>Sonderpersonal (SP)</t>
  </si>
  <si>
    <t xml:space="preserve">
AUFWAND
</t>
  </si>
  <si>
    <t>POSITION</t>
  </si>
  <si>
    <t>Wasser / Strom</t>
  </si>
  <si>
    <t>Heizkosten</t>
  </si>
  <si>
    <t>AfA von öffentlich finanziertem Anlagevermögen</t>
  </si>
  <si>
    <t>AfA</t>
  </si>
  <si>
    <t>GWG</t>
  </si>
  <si>
    <t>Radio- und Fernsehgebühren</t>
  </si>
  <si>
    <t>Instandhaltung Gebäude</t>
  </si>
  <si>
    <t>Instandhaltung EDV</t>
  </si>
  <si>
    <t>Reinigung</t>
  </si>
  <si>
    <t>Transporte durch Dritte</t>
  </si>
  <si>
    <t>Kfz-Aufwand</t>
  </si>
  <si>
    <t>Fahrtkosten der TeilnehmerInnen</t>
  </si>
  <si>
    <t>Reisespesen Weiterbildung SK</t>
  </si>
  <si>
    <t>Telefon, Internet</t>
  </si>
  <si>
    <t>Postgebühren</t>
  </si>
  <si>
    <t>Miet- und Pachtaufwand</t>
  </si>
  <si>
    <t>Leasingaufwand</t>
  </si>
  <si>
    <t>Honorarkräfte</t>
  </si>
  <si>
    <t>Lehrmaterial (inkl. Fachliteratur)</t>
  </si>
  <si>
    <t>Öffentlichkeitsarbeit</t>
  </si>
  <si>
    <t>Steuerberatungsaufwand</t>
  </si>
  <si>
    <t>Schulungs- und Weiterbildungsaufwand für TAK</t>
  </si>
  <si>
    <t>Personalentwicklung und Weiterbildung für SK</t>
  </si>
  <si>
    <t>Mitgliedsbeiträge Dachverbände</t>
  </si>
  <si>
    <t>Auflösungsabgabe</t>
  </si>
  <si>
    <t xml:space="preserve">Fremdfinanzierungsaufwand </t>
  </si>
  <si>
    <t>sonstiger Aufwand</t>
  </si>
  <si>
    <t>Summe Aufwände</t>
  </si>
  <si>
    <t xml:space="preserve">KOSTEN DIREKT ZURECHENBARER SACHAUFWAND UND DESSEN FINANZIERUNG </t>
  </si>
  <si>
    <t>In Grün hinterlegte Zellen befinden sich (Berechnungs-)Formeln. Keine Eintragungen vornehmen!</t>
  </si>
  <si>
    <t>Anfallende Abfertigung alt</t>
  </si>
  <si>
    <t>anerkanntes Bruttoentgelt Arbeitszeit im SÖB</t>
  </si>
  <si>
    <t>Anzahl Monate im SÖB</t>
  </si>
  <si>
    <t>AUFWAND
im SÖB</t>
  </si>
  <si>
    <t>Brutto Gesamt
im SÖB</t>
  </si>
  <si>
    <t>wöchentl.
Arbeitszeit
im SÖB</t>
  </si>
  <si>
    <t>Berechnung der Dachverbandsabgabe:</t>
  </si>
  <si>
    <t>Gesamtbrutto Schlüsselkräfte vom AMS anerkannt</t>
  </si>
  <si>
    <t>Gesamtbrutto Transitarbeitskräfte</t>
  </si>
  <si>
    <t>davon Dachverbandsabgabe: 1 %</t>
  </si>
  <si>
    <t>Betriebliche Gesundheitsförderung</t>
  </si>
  <si>
    <t>Seminar und Fortbildung SK</t>
  </si>
  <si>
    <t>Supervision</t>
  </si>
  <si>
    <t>Auflsöungsabgabe</t>
  </si>
  <si>
    <t>Freiweilliger Sozialaufwand</t>
  </si>
  <si>
    <t>Qualifizierung TAK</t>
  </si>
  <si>
    <t>SÖB Finanzplan - Gesamtübersicht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</si>
</sst>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= &quot;#,##0.00&quot; Monate&quot;"/>
    <numFmt numFmtId="165" formatCode="0.0%"/>
    <numFmt numFmtId="166" formatCode="dd/mm/yy;@"/>
    <numFmt numFmtId="167" formatCode="#,##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7"/>
      <color indexed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2"/>
      <name val="Calibri"/>
      <family val="2"/>
      <scheme val="minor"/>
    </font>
    <font>
      <b/>
      <sz val="7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04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0" fillId="0" borderId="6" xfId="0" applyNumberFormat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4" fontId="0" fillId="0" borderId="2" xfId="0" applyNumberFormat="1" applyBorder="1" applyAlignment="1" applyProtection="1">
      <alignment vertical="center" wrapText="1"/>
      <protection locked="0"/>
    </xf>
    <xf numFmtId="4" fontId="1" fillId="0" borderId="14" xfId="0" applyNumberFormat="1" applyFont="1" applyBorder="1" applyAlignment="1">
      <alignment vertical="center" wrapText="1"/>
    </xf>
    <xf numFmtId="10" fontId="0" fillId="0" borderId="0" xfId="1" applyNumberFormat="1" applyFont="1" applyBorder="1" applyAlignment="1">
      <alignment vertical="center" wrapText="1"/>
    </xf>
    <xf numFmtId="4" fontId="14" fillId="0" borderId="0" xfId="0" applyNumberFormat="1" applyFont="1"/>
    <xf numFmtId="0" fontId="13" fillId="0" borderId="0" xfId="0" applyFont="1"/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4" fillId="0" borderId="0" xfId="0" applyFont="1"/>
    <xf numFmtId="3" fontId="14" fillId="0" borderId="0" xfId="0" applyNumberFormat="1" applyFont="1"/>
    <xf numFmtId="0" fontId="14" fillId="0" borderId="0" xfId="0" applyFont="1" applyAlignment="1">
      <alignment horizontal="center"/>
    </xf>
    <xf numFmtId="166" fontId="14" fillId="0" borderId="0" xfId="0" applyNumberFormat="1" applyFont="1"/>
    <xf numFmtId="2" fontId="14" fillId="0" borderId="0" xfId="0" applyNumberFormat="1" applyFont="1"/>
    <xf numFmtId="167" fontId="14" fillId="0" borderId="0" xfId="0" applyNumberFormat="1" applyFont="1"/>
    <xf numFmtId="1" fontId="14" fillId="0" borderId="0" xfId="0" applyNumberFormat="1" applyFont="1" applyAlignment="1">
      <alignment horizontal="center"/>
    </xf>
    <xf numFmtId="4" fontId="5" fillId="0" borderId="0" xfId="0" applyNumberFormat="1" applyFont="1"/>
    <xf numFmtId="1" fontId="15" fillId="0" borderId="0" xfId="0" applyNumberFormat="1" applyFont="1" applyAlignment="1">
      <alignment horizontal="center"/>
    </xf>
    <xf numFmtId="4" fontId="15" fillId="0" borderId="0" xfId="0" applyNumberFormat="1" applyFont="1"/>
    <xf numFmtId="0" fontId="15" fillId="0" borderId="0" xfId="0" applyFont="1"/>
    <xf numFmtId="4" fontId="5" fillId="0" borderId="20" xfId="0" applyNumberFormat="1" applyFont="1" applyBorder="1" applyAlignment="1">
      <alignment horizontal="center" vertical="center" wrapText="1"/>
    </xf>
    <xf numFmtId="10" fontId="5" fillId="0" borderId="21" xfId="0" applyNumberFormat="1" applyFont="1" applyBorder="1" applyAlignment="1">
      <alignment horizontal="center" wrapText="1"/>
    </xf>
    <xf numFmtId="10" fontId="6" fillId="0" borderId="22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4" fontId="6" fillId="0" borderId="13" xfId="0" applyNumberFormat="1" applyFont="1" applyBorder="1" applyAlignment="1">
      <alignment horizontal="center" wrapText="1"/>
    </xf>
    <xf numFmtId="1" fontId="5" fillId="0" borderId="23" xfId="0" applyNumberFormat="1" applyFont="1" applyBorder="1"/>
    <xf numFmtId="4" fontId="5" fillId="0" borderId="0" xfId="0" applyNumberFormat="1" applyFont="1" applyAlignment="1">
      <alignment horizontal="right"/>
    </xf>
    <xf numFmtId="10" fontId="5" fillId="0" borderId="24" xfId="0" applyNumberFormat="1" applyFont="1" applyBorder="1" applyAlignment="1">
      <alignment horizontal="center"/>
    </xf>
    <xf numFmtId="10" fontId="5" fillId="0" borderId="25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1" fontId="5" fillId="0" borderId="27" xfId="0" applyNumberFormat="1" applyFont="1" applyBorder="1"/>
    <xf numFmtId="4" fontId="5" fillId="0" borderId="28" xfId="0" applyNumberFormat="1" applyFont="1" applyBorder="1" applyAlignment="1">
      <alignment horizontal="right"/>
    </xf>
    <xf numFmtId="10" fontId="5" fillId="0" borderId="29" xfId="0" applyNumberFormat="1" applyFont="1" applyBorder="1" applyAlignment="1">
      <alignment horizontal="center"/>
    </xf>
    <xf numFmtId="10" fontId="5" fillId="0" borderId="30" xfId="0" applyNumberFormat="1" applyFont="1" applyBorder="1" applyAlignment="1">
      <alignment horizontal="center"/>
    </xf>
    <xf numFmtId="0" fontId="5" fillId="0" borderId="0" xfId="0" applyFont="1"/>
    <xf numFmtId="1" fontId="5" fillId="0" borderId="32" xfId="0" applyNumberFormat="1" applyFont="1" applyBorder="1"/>
    <xf numFmtId="165" fontId="5" fillId="0" borderId="33" xfId="0" applyNumberFormat="1" applyFont="1" applyBorder="1" applyAlignment="1">
      <alignment horizontal="center"/>
    </xf>
    <xf numFmtId="10" fontId="5" fillId="0" borderId="34" xfId="0" applyNumberFormat="1" applyFont="1" applyBorder="1" applyAlignment="1">
      <alignment horizontal="center"/>
    </xf>
    <xf numFmtId="10" fontId="5" fillId="0" borderId="35" xfId="0" applyNumberFormat="1" applyFont="1" applyBorder="1" applyAlignment="1">
      <alignment horizontal="center"/>
    </xf>
    <xf numFmtId="1" fontId="5" fillId="0" borderId="0" xfId="0" applyNumberFormat="1" applyFont="1"/>
    <xf numFmtId="165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10" fontId="5" fillId="0" borderId="0" xfId="0" applyNumberFormat="1" applyFont="1"/>
    <xf numFmtId="1" fontId="6" fillId="0" borderId="37" xfId="0" applyNumberFormat="1" applyFont="1" applyBorder="1" applyAlignment="1">
      <alignment horizontal="center"/>
    </xf>
    <xf numFmtId="1" fontId="6" fillId="0" borderId="38" xfId="0" applyNumberFormat="1" applyFont="1" applyBorder="1" applyAlignment="1">
      <alignment horizontal="center"/>
    </xf>
    <xf numFmtId="1" fontId="6" fillId="0" borderId="39" xfId="0" applyNumberFormat="1" applyFont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166" fontId="5" fillId="0" borderId="41" xfId="0" applyNumberFormat="1" applyFont="1" applyBorder="1" applyAlignment="1">
      <alignment horizontal="center" vertical="center" wrapText="1"/>
    </xf>
    <xf numFmtId="166" fontId="5" fillId="0" borderId="35" xfId="0" applyNumberFormat="1" applyFont="1" applyBorder="1" applyAlignment="1">
      <alignment horizontal="center" vertical="center" wrapText="1"/>
    </xf>
    <xf numFmtId="4" fontId="5" fillId="0" borderId="40" xfId="0" applyNumberFormat="1" applyFont="1" applyBorder="1" applyAlignment="1">
      <alignment horizontal="center" vertical="center" wrapText="1"/>
    </xf>
    <xf numFmtId="2" fontId="5" fillId="0" borderId="40" xfId="0" applyNumberFormat="1" applyFont="1" applyBorder="1" applyAlignment="1">
      <alignment horizontal="center" wrapText="1"/>
    </xf>
    <xf numFmtId="0" fontId="5" fillId="0" borderId="40" xfId="0" applyFont="1" applyBorder="1" applyAlignment="1">
      <alignment horizontal="center" wrapText="1"/>
    </xf>
    <xf numFmtId="3" fontId="8" fillId="0" borderId="13" xfId="0" applyNumberFormat="1" applyFont="1" applyBorder="1"/>
    <xf numFmtId="3" fontId="8" fillId="0" borderId="9" xfId="0" applyNumberFormat="1" applyFont="1" applyBorder="1" applyAlignment="1">
      <alignment horizontal="left"/>
    </xf>
    <xf numFmtId="166" fontId="5" fillId="0" borderId="42" xfId="0" applyNumberFormat="1" applyFont="1" applyBorder="1"/>
    <xf numFmtId="166" fontId="5" fillId="0" borderId="25" xfId="0" applyNumberFormat="1" applyFont="1" applyBorder="1"/>
    <xf numFmtId="4" fontId="5" fillId="0" borderId="13" xfId="0" applyNumberFormat="1" applyFont="1" applyBorder="1" applyAlignment="1">
      <alignment horizontal="right" wrapText="1"/>
    </xf>
    <xf numFmtId="2" fontId="5" fillId="0" borderId="13" xfId="0" applyNumberFormat="1" applyFont="1" applyBorder="1" applyAlignment="1">
      <alignment horizontal="center" wrapText="1"/>
    </xf>
    <xf numFmtId="10" fontId="5" fillId="0" borderId="13" xfId="0" applyNumberFormat="1" applyFont="1" applyBorder="1" applyAlignment="1">
      <alignment horizontal="center" wrapText="1"/>
    </xf>
    <xf numFmtId="2" fontId="5" fillId="0" borderId="8" xfId="0" applyNumberFormat="1" applyFont="1" applyBorder="1" applyAlignment="1">
      <alignment horizontal="center" wrapText="1"/>
    </xf>
    <xf numFmtId="3" fontId="8" fillId="0" borderId="43" xfId="0" applyNumberFormat="1" applyFont="1" applyBorder="1"/>
    <xf numFmtId="3" fontId="8" fillId="0" borderId="44" xfId="0" applyNumberFormat="1" applyFont="1" applyBorder="1" applyAlignment="1">
      <alignment horizontal="left"/>
    </xf>
    <xf numFmtId="166" fontId="5" fillId="0" borderId="45" xfId="0" applyNumberFormat="1" applyFont="1" applyBorder="1"/>
    <xf numFmtId="166" fontId="5" fillId="0" borderId="30" xfId="0" applyNumberFormat="1" applyFont="1" applyBorder="1"/>
    <xf numFmtId="4" fontId="5" fillId="0" borderId="43" xfId="0" applyNumberFormat="1" applyFont="1" applyBorder="1" applyAlignment="1">
      <alignment horizontal="right" wrapText="1"/>
    </xf>
    <xf numFmtId="2" fontId="5" fillId="0" borderId="43" xfId="0" applyNumberFormat="1" applyFont="1" applyBorder="1" applyAlignment="1">
      <alignment horizontal="center" wrapText="1"/>
    </xf>
    <xf numFmtId="10" fontId="5" fillId="0" borderId="43" xfId="0" applyNumberFormat="1" applyFont="1" applyBorder="1" applyAlignment="1">
      <alignment horizontal="center" wrapText="1"/>
    </xf>
    <xf numFmtId="2" fontId="5" fillId="0" borderId="46" xfId="0" applyNumberFormat="1" applyFont="1" applyBorder="1" applyAlignment="1">
      <alignment horizontal="center" wrapText="1"/>
    </xf>
    <xf numFmtId="3" fontId="8" fillId="0" borderId="47" xfId="0" applyNumberFormat="1" applyFont="1" applyBorder="1"/>
    <xf numFmtId="3" fontId="8" fillId="0" borderId="48" xfId="0" applyNumberFormat="1" applyFont="1" applyBorder="1" applyAlignment="1">
      <alignment horizontal="left"/>
    </xf>
    <xf numFmtId="166" fontId="5" fillId="0" borderId="49" xfId="0" applyNumberFormat="1" applyFont="1" applyBorder="1"/>
    <xf numFmtId="166" fontId="5" fillId="0" borderId="50" xfId="0" applyNumberFormat="1" applyFont="1" applyBorder="1"/>
    <xf numFmtId="4" fontId="5" fillId="0" borderId="47" xfId="0" applyNumberFormat="1" applyFont="1" applyBorder="1" applyAlignment="1">
      <alignment horizontal="right" wrapText="1"/>
    </xf>
    <xf numFmtId="2" fontId="5" fillId="0" borderId="47" xfId="0" applyNumberFormat="1" applyFont="1" applyBorder="1" applyAlignment="1">
      <alignment horizontal="center" wrapText="1"/>
    </xf>
    <xf numFmtId="10" fontId="5" fillId="0" borderId="47" xfId="0" applyNumberFormat="1" applyFont="1" applyBorder="1" applyAlignment="1">
      <alignment horizontal="center" wrapText="1"/>
    </xf>
    <xf numFmtId="2" fontId="5" fillId="0" borderId="5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166" fontId="5" fillId="0" borderId="0" xfId="0" applyNumberFormat="1" applyFont="1"/>
    <xf numFmtId="2" fontId="5" fillId="0" borderId="0" xfId="0" applyNumberFormat="1" applyFont="1"/>
    <xf numFmtId="4" fontId="5" fillId="0" borderId="1" xfId="0" applyNumberFormat="1" applyFont="1" applyBorder="1"/>
    <xf numFmtId="1" fontId="6" fillId="0" borderId="1" xfId="0" applyNumberFormat="1" applyFont="1" applyBorder="1" applyAlignment="1">
      <alignment horizontal="right"/>
    </xf>
    <xf numFmtId="167" fontId="5" fillId="0" borderId="0" xfId="0" applyNumberFormat="1" applyFont="1"/>
    <xf numFmtId="1" fontId="5" fillId="0" borderId="0" xfId="0" applyNumberFormat="1" applyFont="1" applyAlignment="1">
      <alignment horizontal="center"/>
    </xf>
    <xf numFmtId="4" fontId="5" fillId="7" borderId="40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right" wrapText="1"/>
    </xf>
    <xf numFmtId="4" fontId="5" fillId="7" borderId="43" xfId="0" applyNumberFormat="1" applyFont="1" applyFill="1" applyBorder="1" applyAlignment="1">
      <alignment horizontal="right" wrapText="1"/>
    </xf>
    <xf numFmtId="4" fontId="5" fillId="7" borderId="47" xfId="0" applyNumberFormat="1" applyFont="1" applyFill="1" applyBorder="1" applyAlignment="1">
      <alignment horizontal="right" wrapText="1"/>
    </xf>
    <xf numFmtId="4" fontId="5" fillId="7" borderId="40" xfId="0" applyNumberFormat="1" applyFont="1" applyFill="1" applyBorder="1" applyAlignment="1">
      <alignment horizontal="center" wrapText="1"/>
    </xf>
    <xf numFmtId="4" fontId="6" fillId="7" borderId="40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/>
    <xf numFmtId="10" fontId="6" fillId="7" borderId="26" xfId="0" applyNumberFormat="1" applyFont="1" applyFill="1" applyBorder="1" applyAlignment="1">
      <alignment horizontal="center"/>
    </xf>
    <xf numFmtId="10" fontId="6" fillId="7" borderId="31" xfId="0" applyNumberFormat="1" applyFont="1" applyFill="1" applyBorder="1" applyAlignment="1">
      <alignment horizontal="center"/>
    </xf>
    <xf numFmtId="10" fontId="6" fillId="7" borderId="36" xfId="0" applyNumberFormat="1" applyFont="1" applyFill="1" applyBorder="1" applyAlignment="1">
      <alignment horizontal="center"/>
    </xf>
    <xf numFmtId="4" fontId="6" fillId="3" borderId="40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right"/>
    </xf>
    <xf numFmtId="4" fontId="5" fillId="3" borderId="43" xfId="0" applyNumberFormat="1" applyFont="1" applyFill="1" applyBorder="1" applyAlignment="1">
      <alignment horizontal="right"/>
    </xf>
    <xf numFmtId="4" fontId="5" fillId="3" borderId="47" xfId="0" applyNumberFormat="1" applyFont="1" applyFill="1" applyBorder="1" applyAlignment="1">
      <alignment horizontal="right"/>
    </xf>
    <xf numFmtId="4" fontId="6" fillId="3" borderId="2" xfId="0" applyNumberFormat="1" applyFont="1" applyFill="1" applyBorder="1"/>
    <xf numFmtId="0" fontId="18" fillId="0" borderId="0" xfId="0" applyFont="1"/>
    <xf numFmtId="0" fontId="15" fillId="0" borderId="0" xfId="0" applyFont="1" applyAlignment="1">
      <alignment horizontal="left"/>
    </xf>
    <xf numFmtId="0" fontId="19" fillId="0" borderId="0" xfId="0" applyFont="1"/>
    <xf numFmtId="0" fontId="15" fillId="0" borderId="0" xfId="0" applyFont="1" applyAlignment="1">
      <alignment horizontal="right"/>
    </xf>
    <xf numFmtId="4" fontId="20" fillId="0" borderId="0" xfId="0" applyNumberFormat="1" applyFont="1"/>
    <xf numFmtId="4" fontId="18" fillId="0" borderId="0" xfId="0" applyNumberFormat="1" applyFont="1"/>
    <xf numFmtId="2" fontId="18" fillId="0" borderId="0" xfId="0" applyNumberFormat="1" applyFont="1"/>
    <xf numFmtId="0" fontId="19" fillId="0" borderId="0" xfId="0" applyFont="1" applyAlignment="1">
      <alignment horizontal="right"/>
    </xf>
    <xf numFmtId="0" fontId="21" fillId="0" borderId="54" xfId="0" applyFont="1" applyBorder="1" applyAlignment="1">
      <alignment wrapText="1"/>
    </xf>
    <xf numFmtId="0" fontId="5" fillId="0" borderId="55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wrapText="1"/>
    </xf>
    <xf numFmtId="4" fontId="22" fillId="0" borderId="55" xfId="0" applyNumberFormat="1" applyFont="1" applyBorder="1" applyAlignment="1">
      <alignment horizontal="center" wrapText="1"/>
    </xf>
    <xf numFmtId="2" fontId="22" fillId="0" borderId="55" xfId="0" applyNumberFormat="1" applyFont="1" applyBorder="1" applyAlignment="1">
      <alignment horizontal="center" wrapText="1"/>
    </xf>
    <xf numFmtId="0" fontId="22" fillId="0" borderId="56" xfId="0" applyFont="1" applyBorder="1" applyAlignment="1">
      <alignment horizontal="center" wrapText="1"/>
    </xf>
    <xf numFmtId="4" fontId="6" fillId="0" borderId="57" xfId="0" applyNumberFormat="1" applyFont="1" applyBorder="1" applyAlignment="1">
      <alignment horizontal="center" vertical="center" wrapText="1"/>
    </xf>
    <xf numFmtId="0" fontId="5" fillId="0" borderId="59" xfId="0" applyFont="1" applyBorder="1" applyAlignment="1">
      <alignment horizontal="left" wrapText="1"/>
    </xf>
    <xf numFmtId="4" fontId="24" fillId="0" borderId="60" xfId="0" applyNumberFormat="1" applyFont="1" applyBorder="1" applyAlignment="1">
      <alignment horizontal="left" wrapText="1"/>
    </xf>
    <xf numFmtId="2" fontId="24" fillId="0" borderId="16" xfId="0" applyNumberFormat="1" applyFont="1" applyBorder="1"/>
    <xf numFmtId="2" fontId="24" fillId="0" borderId="16" xfId="0" applyNumberFormat="1" applyFont="1" applyBorder="1" applyAlignment="1">
      <alignment horizontal="right"/>
    </xf>
    <xf numFmtId="10" fontId="24" fillId="0" borderId="61" xfId="0" applyNumberFormat="1" applyFont="1" applyBorder="1" applyAlignment="1">
      <alignment horizontal="left"/>
    </xf>
    <xf numFmtId="0" fontId="5" fillId="0" borderId="59" xfId="0" applyFont="1" applyBorder="1"/>
    <xf numFmtId="4" fontId="5" fillId="0" borderId="62" xfId="0" applyNumberFormat="1" applyFont="1" applyBorder="1"/>
    <xf numFmtId="3" fontId="22" fillId="0" borderId="63" xfId="0" applyNumberFormat="1" applyFont="1" applyBorder="1" applyAlignment="1">
      <alignment horizontal="center"/>
    </xf>
    <xf numFmtId="3" fontId="22" fillId="0" borderId="1" xfId="0" applyNumberFormat="1" applyFont="1" applyBorder="1"/>
    <xf numFmtId="3" fontId="22" fillId="0" borderId="3" xfId="0" applyNumberFormat="1" applyFont="1" applyBorder="1"/>
    <xf numFmtId="4" fontId="22" fillId="0" borderId="1" xfId="0" applyNumberFormat="1" applyFont="1" applyBorder="1" applyAlignment="1">
      <alignment horizontal="center" wrapText="1"/>
    </xf>
    <xf numFmtId="10" fontId="22" fillId="0" borderId="1" xfId="0" applyNumberFormat="1" applyFont="1" applyBorder="1" applyAlignment="1">
      <alignment horizontal="center" wrapText="1"/>
    </xf>
    <xf numFmtId="2" fontId="22" fillId="0" borderId="1" xfId="0" applyNumberFormat="1" applyFont="1" applyBorder="1" applyAlignment="1">
      <alignment horizontal="center" wrapText="1"/>
    </xf>
    <xf numFmtId="3" fontId="22" fillId="0" borderId="2" xfId="0" applyNumberFormat="1" applyFont="1" applyBorder="1" applyAlignment="1">
      <alignment horizontal="center" wrapText="1"/>
    </xf>
    <xf numFmtId="3" fontId="22" fillId="0" borderId="0" xfId="0" applyNumberFormat="1" applyFont="1"/>
    <xf numFmtId="3" fontId="22" fillId="0" borderId="12" xfId="0" applyNumberFormat="1" applyFont="1" applyBorder="1"/>
    <xf numFmtId="4" fontId="22" fillId="0" borderId="14" xfId="0" applyNumberFormat="1" applyFont="1" applyBorder="1" applyAlignment="1">
      <alignment horizontal="center" wrapText="1"/>
    </xf>
    <xf numFmtId="0" fontId="22" fillId="0" borderId="63" xfId="0" applyFont="1" applyBorder="1" applyAlignment="1">
      <alignment horizontal="center"/>
    </xf>
    <xf numFmtId="0" fontId="22" fillId="0" borderId="1" xfId="0" applyFont="1" applyBorder="1"/>
    <xf numFmtId="0" fontId="22" fillId="0" borderId="12" xfId="0" applyFont="1" applyBorder="1"/>
    <xf numFmtId="0" fontId="22" fillId="0" borderId="0" xfId="0" applyFont="1"/>
    <xf numFmtId="0" fontId="22" fillId="0" borderId="65" xfId="0" applyFont="1" applyBorder="1" applyAlignment="1">
      <alignment horizontal="center"/>
    </xf>
    <xf numFmtId="0" fontId="22" fillId="0" borderId="13" xfId="0" applyFont="1" applyBorder="1"/>
    <xf numFmtId="0" fontId="22" fillId="0" borderId="10" xfId="0" applyFont="1" applyBorder="1"/>
    <xf numFmtId="10" fontId="22" fillId="0" borderId="14" xfId="0" applyNumberFormat="1" applyFont="1" applyBorder="1" applyAlignment="1">
      <alignment horizontal="center" wrapText="1"/>
    </xf>
    <xf numFmtId="2" fontId="22" fillId="0" borderId="14" xfId="0" applyNumberFormat="1" applyFont="1" applyBorder="1" applyAlignment="1">
      <alignment horizontal="center" wrapText="1"/>
    </xf>
    <xf numFmtId="3" fontId="22" fillId="0" borderId="14" xfId="0" applyNumberFormat="1" applyFont="1" applyBorder="1" applyAlignment="1">
      <alignment horizontal="center" wrapText="1"/>
    </xf>
    <xf numFmtId="0" fontId="23" fillId="0" borderId="66" xfId="0" applyFont="1" applyBorder="1"/>
    <xf numFmtId="0" fontId="25" fillId="0" borderId="67" xfId="0" applyFont="1" applyBorder="1"/>
    <xf numFmtId="4" fontId="25" fillId="0" borderId="67" xfId="0" applyNumberFormat="1" applyFont="1" applyBorder="1"/>
    <xf numFmtId="2" fontId="25" fillId="0" borderId="67" xfId="0" applyNumberFormat="1" applyFont="1" applyBorder="1"/>
    <xf numFmtId="2" fontId="25" fillId="0" borderId="68" xfId="0" applyNumberFormat="1" applyFont="1" applyBorder="1"/>
    <xf numFmtId="0" fontId="25" fillId="0" borderId="55" xfId="0" applyFont="1" applyBorder="1"/>
    <xf numFmtId="0" fontId="26" fillId="0" borderId="56" xfId="0" applyFont="1" applyBorder="1" applyAlignment="1">
      <alignment horizontal="right"/>
    </xf>
    <xf numFmtId="0" fontId="0" fillId="0" borderId="0" xfId="0" applyFont="1"/>
    <xf numFmtId="0" fontId="8" fillId="0" borderId="0" xfId="0" applyFont="1"/>
    <xf numFmtId="0" fontId="23" fillId="0" borderId="59" xfId="0" applyFont="1" applyBorder="1"/>
    <xf numFmtId="4" fontId="23" fillId="0" borderId="59" xfId="0" applyNumberFormat="1" applyFont="1" applyBorder="1"/>
    <xf numFmtId="2" fontId="23" fillId="0" borderId="59" xfId="0" applyNumberFormat="1" applyFont="1" applyBorder="1"/>
    <xf numFmtId="4" fontId="23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28" fillId="0" borderId="5" xfId="0" applyFont="1" applyBorder="1"/>
    <xf numFmtId="0" fontId="23" fillId="0" borderId="0" xfId="0" applyFont="1"/>
    <xf numFmtId="4" fontId="23" fillId="0" borderId="0" xfId="0" applyNumberFormat="1" applyFont="1"/>
    <xf numFmtId="2" fontId="23" fillId="0" borderId="0" xfId="0" applyNumberFormat="1" applyFont="1"/>
    <xf numFmtId="0" fontId="28" fillId="0" borderId="70" xfId="0" applyFont="1" applyBorder="1"/>
    <xf numFmtId="0" fontId="30" fillId="0" borderId="53" xfId="0" applyFont="1" applyBorder="1"/>
    <xf numFmtId="4" fontId="30" fillId="0" borderId="53" xfId="0" applyNumberFormat="1" applyFont="1" applyBorder="1"/>
    <xf numFmtId="0" fontId="31" fillId="0" borderId="53" xfId="0" applyFont="1" applyBorder="1" applyAlignment="1">
      <alignment horizontal="right"/>
    </xf>
    <xf numFmtId="4" fontId="22" fillId="0" borderId="53" xfId="0" applyNumberFormat="1" applyFont="1" applyBorder="1"/>
    <xf numFmtId="2" fontId="23" fillId="0" borderId="53" xfId="0" applyNumberFormat="1" applyFont="1" applyBorder="1"/>
    <xf numFmtId="4" fontId="23" fillId="0" borderId="53" xfId="0" applyNumberFormat="1" applyFont="1" applyBorder="1"/>
    <xf numFmtId="0" fontId="23" fillId="0" borderId="53" xfId="0" applyFont="1" applyBorder="1"/>
    <xf numFmtId="4" fontId="23" fillId="0" borderId="53" xfId="0" applyNumberFormat="1" applyFont="1" applyBorder="1" applyAlignment="1">
      <alignment vertical="center"/>
    </xf>
    <xf numFmtId="0" fontId="22" fillId="0" borderId="52" xfId="0" applyFont="1" applyBorder="1"/>
    <xf numFmtId="0" fontId="8" fillId="0" borderId="71" xfId="0" applyFont="1" applyBorder="1"/>
    <xf numFmtId="0" fontId="23" fillId="0" borderId="72" xfId="0" applyFont="1" applyBorder="1"/>
    <xf numFmtId="4" fontId="23" fillId="0" borderId="72" xfId="0" applyNumberFormat="1" applyFont="1" applyBorder="1"/>
    <xf numFmtId="0" fontId="22" fillId="0" borderId="72" xfId="0" applyFont="1" applyBorder="1"/>
    <xf numFmtId="4" fontId="22" fillId="0" borderId="72" xfId="0" applyNumberFormat="1" applyFont="1" applyBorder="1"/>
    <xf numFmtId="2" fontId="23" fillId="0" borderId="72" xfId="0" applyNumberFormat="1" applyFont="1" applyBorder="1"/>
    <xf numFmtId="4" fontId="23" fillId="0" borderId="72" xfId="0" applyNumberFormat="1" applyFont="1" applyBorder="1" applyAlignment="1">
      <alignment vertical="center"/>
    </xf>
    <xf numFmtId="0" fontId="22" fillId="0" borderId="73" xfId="0" applyFont="1" applyBorder="1"/>
    <xf numFmtId="0" fontId="8" fillId="0" borderId="5" xfId="0" applyFont="1" applyBorder="1"/>
    <xf numFmtId="0" fontId="22" fillId="0" borderId="11" xfId="0" applyFont="1" applyBorder="1"/>
    <xf numFmtId="0" fontId="23" fillId="0" borderId="6" xfId="0" applyFont="1" applyBorder="1"/>
    <xf numFmtId="0" fontId="22" fillId="0" borderId="6" xfId="0" applyFont="1" applyBorder="1"/>
    <xf numFmtId="4" fontId="23" fillId="0" borderId="6" xfId="0" applyNumberFormat="1" applyFont="1" applyBorder="1"/>
    <xf numFmtId="2" fontId="23" fillId="0" borderId="6" xfId="0" applyNumberFormat="1" applyFont="1" applyBorder="1"/>
    <xf numFmtId="4" fontId="23" fillId="0" borderId="6" xfId="0" applyNumberFormat="1" applyFont="1" applyBorder="1" applyAlignment="1">
      <alignment vertical="center"/>
    </xf>
    <xf numFmtId="0" fontId="26" fillId="0" borderId="5" xfId="0" applyFont="1" applyBorder="1"/>
    <xf numFmtId="0" fontId="8" fillId="0" borderId="2" xfId="0" applyFont="1" applyBorder="1"/>
    <xf numFmtId="0" fontId="32" fillId="0" borderId="4" xfId="0" applyFont="1" applyBorder="1"/>
    <xf numFmtId="4" fontId="32" fillId="0" borderId="4" xfId="0" applyNumberFormat="1" applyFont="1" applyBorder="1"/>
    <xf numFmtId="2" fontId="32" fillId="0" borderId="4" xfId="0" applyNumberFormat="1" applyFont="1" applyBorder="1"/>
    <xf numFmtId="0" fontId="23" fillId="0" borderId="4" xfId="0" applyFont="1" applyBorder="1"/>
    <xf numFmtId="4" fontId="23" fillId="0" borderId="3" xfId="0" applyNumberFormat="1" applyFont="1" applyBorder="1" applyAlignment="1">
      <alignment vertical="center"/>
    </xf>
    <xf numFmtId="4" fontId="0" fillId="0" borderId="0" xfId="0" applyNumberFormat="1" applyFont="1"/>
    <xf numFmtId="2" fontId="0" fillId="0" borderId="0" xfId="0" applyNumberFormat="1" applyFont="1"/>
    <xf numFmtId="4" fontId="22" fillId="8" borderId="1" xfId="0" applyNumberFormat="1" applyFont="1" applyFill="1" applyBorder="1" applyAlignment="1">
      <alignment horizontal="center" wrapText="1"/>
    </xf>
    <xf numFmtId="10" fontId="22" fillId="8" borderId="1" xfId="0" applyNumberFormat="1" applyFont="1" applyFill="1" applyBorder="1" applyAlignment="1">
      <alignment horizontal="center" wrapText="1"/>
    </xf>
    <xf numFmtId="4" fontId="22" fillId="3" borderId="64" xfId="0" applyNumberFormat="1" applyFont="1" applyFill="1" applyBorder="1" applyAlignment="1">
      <alignment horizontal="right"/>
    </xf>
    <xf numFmtId="4" fontId="26" fillId="3" borderId="57" xfId="0" applyNumberFormat="1" applyFont="1" applyFill="1" applyBorder="1"/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6" fillId="0" borderId="0" xfId="0" applyFont="1"/>
    <xf numFmtId="0" fontId="27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18" xfId="0" applyFont="1" applyBorder="1" applyAlignment="1">
      <alignment wrapText="1"/>
    </xf>
    <xf numFmtId="4" fontId="27" fillId="0" borderId="76" xfId="0" applyNumberFormat="1" applyFont="1" applyBorder="1" applyAlignment="1">
      <alignment horizontal="right"/>
    </xf>
    <xf numFmtId="0" fontId="27" fillId="0" borderId="0" xfId="0" applyFont="1"/>
    <xf numFmtId="4" fontId="27" fillId="0" borderId="77" xfId="0" applyNumberFormat="1" applyFont="1" applyBorder="1" applyAlignment="1">
      <alignment horizontal="right"/>
    </xf>
    <xf numFmtId="4" fontId="27" fillId="0" borderId="78" xfId="0" applyNumberFormat="1" applyFont="1" applyBorder="1" applyAlignment="1">
      <alignment horizontal="right"/>
    </xf>
    <xf numFmtId="4" fontId="23" fillId="0" borderId="66" xfId="0" applyNumberFormat="1" applyFont="1" applyBorder="1"/>
    <xf numFmtId="0" fontId="33" fillId="0" borderId="0" xfId="0" applyFont="1"/>
    <xf numFmtId="0" fontId="23" fillId="0" borderId="8" xfId="0" applyFont="1" applyBorder="1"/>
    <xf numFmtId="0" fontId="27" fillId="0" borderId="7" xfId="0" applyFont="1" applyBorder="1"/>
    <xf numFmtId="4" fontId="23" fillId="0" borderId="11" xfId="0" applyNumberFormat="1" applyFont="1" applyBorder="1"/>
    <xf numFmtId="0" fontId="27" fillId="0" borderId="6" xfId="0" applyFont="1" applyBorder="1"/>
    <xf numFmtId="4" fontId="23" fillId="3" borderId="79" xfId="0" applyNumberFormat="1" applyFont="1" applyFill="1" applyBorder="1" applyAlignment="1">
      <alignment horizontal="right"/>
    </xf>
    <xf numFmtId="4" fontId="0" fillId="7" borderId="1" xfId="0" applyNumberFormat="1" applyFill="1" applyBorder="1" applyAlignment="1" applyProtection="1">
      <alignment vertical="center"/>
      <protection locked="0"/>
    </xf>
    <xf numFmtId="4" fontId="1" fillId="9" borderId="13" xfId="0" applyNumberFormat="1" applyFont="1" applyFill="1" applyBorder="1" applyAlignment="1">
      <alignment horizontal="center" vertical="center" wrapText="1"/>
    </xf>
    <xf numFmtId="4" fontId="1" fillId="9" borderId="14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10" borderId="13" xfId="0" applyNumberFormat="1" applyFont="1" applyFill="1" applyBorder="1" applyAlignment="1">
      <alignment horizontal="center" vertical="center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center" vertical="center" wrapText="1"/>
    </xf>
    <xf numFmtId="9" fontId="1" fillId="5" borderId="1" xfId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wrapText="1"/>
    </xf>
    <xf numFmtId="4" fontId="22" fillId="0" borderId="78" xfId="0" applyNumberFormat="1" applyFont="1" applyFill="1" applyBorder="1" applyAlignment="1">
      <alignment horizontal="right"/>
    </xf>
    <xf numFmtId="4" fontId="27" fillId="0" borderId="78" xfId="0" applyNumberFormat="1" applyFont="1" applyFill="1" applyBorder="1" applyAlignment="1">
      <alignment horizontal="right"/>
    </xf>
    <xf numFmtId="4" fontId="22" fillId="0" borderId="18" xfId="0" applyNumberFormat="1" applyFont="1" applyFill="1" applyBorder="1" applyAlignment="1">
      <alignment wrapText="1"/>
    </xf>
    <xf numFmtId="0" fontId="25" fillId="0" borderId="0" xfId="0" applyFont="1"/>
    <xf numFmtId="0" fontId="26" fillId="0" borderId="74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" fontId="0" fillId="7" borderId="0" xfId="0" applyNumberFormat="1" applyFill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 wrapText="1"/>
    </xf>
    <xf numFmtId="4" fontId="1" fillId="3" borderId="0" xfId="0" applyNumberFormat="1" applyFont="1" applyFill="1" applyAlignment="1">
      <alignment vertical="center" wrapText="1"/>
    </xf>
    <xf numFmtId="4" fontId="27" fillId="0" borderId="0" xfId="0" applyNumberFormat="1" applyFont="1" applyFill="1" applyBorder="1" applyAlignment="1">
      <alignment horizontal="right"/>
    </xf>
    <xf numFmtId="4" fontId="23" fillId="0" borderId="80" xfId="0" applyNumberFormat="1" applyFont="1" applyBorder="1"/>
    <xf numFmtId="0" fontId="22" fillId="0" borderId="81" xfId="0" applyFont="1" applyFill="1" applyBorder="1" applyAlignment="1">
      <alignment wrapText="1"/>
    </xf>
    <xf numFmtId="4" fontId="22" fillId="0" borderId="82" xfId="0" applyNumberFormat="1" applyFont="1" applyFill="1" applyBorder="1" applyAlignment="1">
      <alignment horizontal="right"/>
    </xf>
    <xf numFmtId="14" fontId="3" fillId="2" borderId="0" xfId="0" applyNumberFormat="1" applyFont="1" applyFill="1" applyBorder="1" applyAlignment="1" applyProtection="1">
      <alignment horizontal="left" vertical="center" wrapText="1"/>
      <protection locked="0"/>
    </xf>
    <xf numFmtId="14" fontId="3" fillId="2" borderId="10" xfId="0" applyNumberFormat="1" applyFont="1" applyFill="1" applyBorder="1" applyAlignment="1" applyProtection="1">
      <alignment horizontal="left" vertical="center" wrapText="1"/>
      <protection locked="0"/>
    </xf>
    <xf numFmtId="1" fontId="3" fillId="2" borderId="6" xfId="0" applyNumberFormat="1" applyFont="1" applyFill="1" applyBorder="1" applyAlignment="1" applyProtection="1">
      <alignment horizontal="left" vertical="center" wrapText="1"/>
      <protection locked="0"/>
    </xf>
    <xf numFmtId="1" fontId="3" fillId="2" borderId="12" xfId="0" applyNumberFormat="1" applyFont="1" applyFill="1" applyBorder="1" applyAlignment="1" applyProtection="1">
      <alignment horizontal="left" vertical="center" wrapText="1"/>
      <protection locked="0"/>
    </xf>
    <xf numFmtId="4" fontId="1" fillId="10" borderId="1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" fillId="2" borderId="7" xfId="0" applyNumberFormat="1" applyFont="1" applyFill="1" applyBorder="1" applyAlignment="1" applyProtection="1">
      <alignment horizontal="left" vertical="center" wrapText="1"/>
      <protection locked="0"/>
    </xf>
    <xf numFmtId="4" fontId="3" fillId="2" borderId="9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 applyBorder="1" applyAlignment="1">
      <alignment horizontal="center" vertical="center" wrapText="1"/>
    </xf>
    <xf numFmtId="3" fontId="0" fillId="2" borderId="4" xfId="0" applyNumberFormat="1" applyFill="1" applyBorder="1" applyAlignment="1" applyProtection="1">
      <alignment horizontal="center" vertical="center" wrapText="1"/>
      <protection locked="0"/>
    </xf>
    <xf numFmtId="3" fontId="0" fillId="2" borderId="3" xfId="0" applyNumberForma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7" fillId="4" borderId="15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0" fontId="6" fillId="0" borderId="58" xfId="0" applyFont="1" applyBorder="1" applyAlignment="1">
      <alignment horizontal="left" wrapText="1"/>
    </xf>
    <xf numFmtId="0" fontId="5" fillId="0" borderId="59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7" fillId="4" borderId="0" xfId="0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26" fillId="0" borderId="66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4" xfId="0" applyFont="1" applyBorder="1" applyAlignment="1">
      <alignment horizontal="center" vertical="center" wrapText="1"/>
    </xf>
    <xf numFmtId="0" fontId="26" fillId="0" borderId="75" xfId="0" applyFont="1" applyBorder="1" applyAlignment="1">
      <alignment horizontal="center" wrapText="1"/>
    </xf>
    <xf numFmtId="0" fontId="26" fillId="0" borderId="75" xfId="0" applyFont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18</xdr:row>
      <xdr:rowOff>19050</xdr:rowOff>
    </xdr:from>
    <xdr:to>
      <xdr:col>5</xdr:col>
      <xdr:colOff>266700</xdr:colOff>
      <xdr:row>19</xdr:row>
      <xdr:rowOff>57150</xdr:rowOff>
    </xdr:to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05525" y="5610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190500</xdr:colOff>
      <xdr:row>18</xdr:row>
      <xdr:rowOff>19050</xdr:rowOff>
    </xdr:from>
    <xdr:to>
      <xdr:col>5</xdr:col>
      <xdr:colOff>266700</xdr:colOff>
      <xdr:row>19</xdr:row>
      <xdr:rowOff>57150</xdr:rowOff>
    </xdr:to>
    <xdr:sp macro="" textlink="">
      <xdr:nvSpPr>
        <xdr:cNvPr id="3" name="Text Box 3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105525" y="5610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N25"/>
  <sheetViews>
    <sheetView zoomScaleNormal="100" workbookViewId="0">
      <selection activeCell="M13" sqref="M13"/>
    </sheetView>
  </sheetViews>
  <sheetFormatPr baseColWidth="10" defaultRowHeight="15" x14ac:dyDescent="0.25"/>
  <cols>
    <col min="1" max="1" width="32.42578125" style="2" customWidth="1"/>
    <col min="2" max="2" width="15.7109375" style="5" customWidth="1"/>
    <col min="3" max="3" width="13.28515625" style="5" customWidth="1"/>
    <col min="4" max="4" width="11.28515625" style="5" customWidth="1"/>
    <col min="5" max="5" width="11.85546875" style="5" customWidth="1"/>
    <col min="6" max="6" width="12.85546875" style="5" customWidth="1"/>
    <col min="7" max="7" width="13.85546875" style="5" customWidth="1"/>
    <col min="8" max="8" width="15.7109375" style="5" customWidth="1"/>
    <col min="9" max="9" width="13.5703125" style="5" customWidth="1"/>
    <col min="10" max="10" width="6.28515625" style="2" customWidth="1"/>
    <col min="11" max="11" width="31.85546875" style="2" hidden="1" customWidth="1"/>
    <col min="12" max="12" width="15.85546875" style="2" hidden="1" customWidth="1"/>
    <col min="13" max="16384" width="11.42578125" style="2"/>
  </cols>
  <sheetData>
    <row r="1" spans="1:12" customFormat="1" ht="34.5" customHeight="1" x14ac:dyDescent="0.25">
      <c r="A1" s="274" t="s">
        <v>136</v>
      </c>
      <c r="B1" s="274"/>
      <c r="C1" s="274"/>
      <c r="D1" s="274"/>
      <c r="E1" s="274"/>
      <c r="F1" s="274"/>
      <c r="G1" s="274"/>
      <c r="H1" s="274"/>
      <c r="I1" s="274"/>
      <c r="L1" s="2"/>
    </row>
    <row r="2" spans="1:12" ht="15" customHeight="1" x14ac:dyDescent="0.25"/>
    <row r="3" spans="1:12" ht="21" customHeight="1" x14ac:dyDescent="0.25">
      <c r="A3" s="15" t="s">
        <v>33</v>
      </c>
      <c r="B3" s="277"/>
      <c r="C3" s="277"/>
      <c r="D3" s="277"/>
      <c r="E3" s="277"/>
      <c r="F3" s="277"/>
      <c r="G3" s="277"/>
      <c r="H3" s="277"/>
      <c r="I3" s="278"/>
    </row>
    <row r="4" spans="1:12" ht="21" customHeight="1" x14ac:dyDescent="0.25">
      <c r="A4" s="15" t="s">
        <v>4</v>
      </c>
      <c r="B4" s="277"/>
      <c r="C4" s="277"/>
      <c r="D4" s="278"/>
      <c r="E4" s="275" t="s">
        <v>5</v>
      </c>
      <c r="F4" s="276"/>
      <c r="G4" s="24"/>
      <c r="H4" s="19" t="s">
        <v>0</v>
      </c>
      <c r="I4" s="24"/>
      <c r="J4" s="2" t="str">
        <f>IF(OR(G4="",I4=""),"",ROUND((DAYS360(G4,I4,TRUE)+IF(AND(DAY(I4)&gt;=28,MONTH(I4)=2),30-DAY((I4)),0)+1)/30,2))</f>
        <v/>
      </c>
      <c r="L4" s="23"/>
    </row>
    <row r="5" spans="1:12" ht="21" customHeight="1" x14ac:dyDescent="0.25">
      <c r="A5" s="15" t="s">
        <v>31</v>
      </c>
      <c r="B5" s="282"/>
      <c r="C5" s="282"/>
      <c r="D5" s="283"/>
      <c r="L5" s="23"/>
    </row>
    <row r="6" spans="1:12" ht="15" customHeight="1" x14ac:dyDescent="0.25">
      <c r="B6" s="281"/>
      <c r="C6" s="281"/>
      <c r="D6" s="7"/>
      <c r="E6" s="7"/>
    </row>
    <row r="7" spans="1:12" ht="19.5" customHeight="1" x14ac:dyDescent="0.25">
      <c r="C7" s="271" t="s">
        <v>36</v>
      </c>
      <c r="D7" s="272"/>
      <c r="E7" s="273"/>
      <c r="F7" s="270" t="s">
        <v>10</v>
      </c>
      <c r="G7" s="270"/>
      <c r="I7" s="2"/>
    </row>
    <row r="8" spans="1:12" ht="30" x14ac:dyDescent="0.25">
      <c r="A8" s="16" t="s">
        <v>8</v>
      </c>
      <c r="B8" s="244" t="s">
        <v>12</v>
      </c>
      <c r="C8" s="246" t="s">
        <v>86</v>
      </c>
      <c r="D8" s="246" t="s">
        <v>9</v>
      </c>
      <c r="E8" s="247" t="s">
        <v>37</v>
      </c>
      <c r="F8" s="245" t="s">
        <v>34</v>
      </c>
      <c r="G8" s="245" t="s">
        <v>35</v>
      </c>
      <c r="H8" s="242" t="s">
        <v>40</v>
      </c>
      <c r="I8" s="2"/>
    </row>
    <row r="9" spans="1:12" ht="17.25" customHeight="1" x14ac:dyDescent="0.25">
      <c r="A9" s="1" t="s">
        <v>2</v>
      </c>
      <c r="B9" s="26">
        <f>'Detail SK'!N22+'Detail SK'!R14</f>
        <v>0</v>
      </c>
      <c r="C9" s="241"/>
      <c r="D9" s="241"/>
      <c r="E9" s="241"/>
      <c r="F9" s="241"/>
      <c r="G9" s="241"/>
      <c r="H9" s="241">
        <f t="shared" ref="H9" si="0">B9-C9-D9-E9-F9-G9</f>
        <v>0</v>
      </c>
      <c r="I9" s="2"/>
    </row>
    <row r="10" spans="1:12" ht="17.25" customHeight="1" x14ac:dyDescent="0.25">
      <c r="A10" s="1" t="s">
        <v>87</v>
      </c>
      <c r="B10" s="26">
        <f>'Detail sP'!N22</f>
        <v>0</v>
      </c>
      <c r="C10" s="241"/>
      <c r="D10" s="241"/>
      <c r="E10" s="241"/>
      <c r="F10" s="241"/>
      <c r="G10" s="241"/>
      <c r="H10" s="241">
        <f>B10-C10-D10-E10-F10-G10</f>
        <v>0</v>
      </c>
      <c r="I10" s="2"/>
    </row>
    <row r="11" spans="1:12" ht="17.25" customHeight="1" x14ac:dyDescent="0.25">
      <c r="A11" s="1" t="s">
        <v>1</v>
      </c>
      <c r="B11" s="26">
        <f>'Detail TAK'!K10+'Detail TAK'!O10</f>
        <v>0</v>
      </c>
      <c r="C11" s="241"/>
      <c r="D11" s="241"/>
      <c r="E11" s="241"/>
      <c r="F11" s="241"/>
      <c r="G11" s="241"/>
      <c r="H11" s="241">
        <f>B11-C11-D11-E11-F11-G11</f>
        <v>0</v>
      </c>
      <c r="I11" s="2"/>
      <c r="J11" s="25"/>
    </row>
    <row r="12" spans="1:12" ht="17.25" customHeight="1" x14ac:dyDescent="0.25">
      <c r="A12" s="1" t="s">
        <v>120</v>
      </c>
      <c r="B12" s="27"/>
      <c r="C12" s="241"/>
      <c r="D12" s="241"/>
      <c r="E12" s="241"/>
      <c r="F12" s="241"/>
      <c r="G12" s="241"/>
      <c r="H12" s="241">
        <f>B12-C12-D12-E12-F12-G12</f>
        <v>0</v>
      </c>
      <c r="I12" s="2"/>
      <c r="J12" s="25"/>
    </row>
    <row r="13" spans="1:12" ht="17.25" customHeight="1" x14ac:dyDescent="0.25">
      <c r="A13" s="1" t="s">
        <v>6</v>
      </c>
      <c r="B13" s="26">
        <f>IF(Sachaufwand!B41&gt;0,Sachaufwand!B41,0)</f>
        <v>0</v>
      </c>
      <c r="C13" s="241"/>
      <c r="D13" s="241"/>
      <c r="E13" s="241"/>
      <c r="F13" s="241"/>
      <c r="G13" s="241"/>
      <c r="H13" s="241">
        <f>B13-C13-D13-E13-F13-G13</f>
        <v>0</v>
      </c>
      <c r="I13" s="2"/>
    </row>
    <row r="14" spans="1:12" ht="17.25" customHeight="1" x14ac:dyDescent="0.25">
      <c r="A14" s="1" t="s">
        <v>44</v>
      </c>
      <c r="B14" s="26" t="str">
        <f>IF('Materialaufw.-Investitionen-BMK'!B9&gt;0,'Materialaufw.-Investitionen-BMK'!B9,"")</f>
        <v/>
      </c>
      <c r="C14" s="241"/>
      <c r="D14" s="241"/>
      <c r="E14" s="241"/>
      <c r="F14" s="241"/>
      <c r="G14" s="241"/>
      <c r="H14" s="241" t="e">
        <f>B14-C14-D14-E14-F14-G14</f>
        <v>#VALUE!</v>
      </c>
      <c r="I14" s="2"/>
    </row>
    <row r="15" spans="1:12" ht="17.25" customHeight="1" x14ac:dyDescent="0.25">
      <c r="A15" s="1" t="s">
        <v>41</v>
      </c>
      <c r="B15" s="26">
        <f>IF('Materialaufw.-Investitionen-BMK'!B23&gt;0,'Materialaufw.-Investitionen-BMK'!B23,0)</f>
        <v>0</v>
      </c>
      <c r="C15" s="241"/>
      <c r="D15" s="241"/>
      <c r="E15" s="241"/>
      <c r="F15" s="241"/>
      <c r="G15" s="241"/>
      <c r="H15" s="241">
        <f t="shared" ref="H15" si="1">B15-C15-D15-E15-F15-G15</f>
        <v>0</v>
      </c>
      <c r="I15" s="2"/>
    </row>
    <row r="16" spans="1:12" ht="23.25" customHeight="1" x14ac:dyDescent="0.25">
      <c r="A16" s="6" t="s">
        <v>11</v>
      </c>
      <c r="B16" s="3">
        <f>SUM(B9:B15)</f>
        <v>0</v>
      </c>
      <c r="C16" s="28">
        <f>SUM(C9:C15)</f>
        <v>0</v>
      </c>
      <c r="D16" s="28">
        <f t="shared" ref="D16:G16" si="2">SUM(D9:D15)</f>
        <v>0</v>
      </c>
      <c r="E16" s="28">
        <f t="shared" si="2"/>
        <v>0</v>
      </c>
      <c r="F16" s="28">
        <f t="shared" si="2"/>
        <v>0</v>
      </c>
      <c r="G16" s="28">
        <f t="shared" si="2"/>
        <v>0</v>
      </c>
      <c r="H16" s="243">
        <f>IF(B16&lt;&gt;"",B16-SUM(C16:G16),"")</f>
        <v>0</v>
      </c>
      <c r="I16" s="2"/>
    </row>
    <row r="18" spans="1:14" ht="35.25" customHeight="1" x14ac:dyDescent="0.25">
      <c r="A18" s="285" t="s">
        <v>39</v>
      </c>
      <c r="B18" s="285"/>
      <c r="C18" s="248" t="str">
        <f>IF(((F16)&gt;1),(F16)/(B16-B15),"")</f>
        <v/>
      </c>
      <c r="E18" s="284" t="s">
        <v>32</v>
      </c>
      <c r="F18" s="284"/>
      <c r="G18" s="284"/>
      <c r="H18" s="284"/>
      <c r="I18" s="284"/>
      <c r="N18" s="29"/>
    </row>
    <row r="19" spans="1:14" ht="10.5" customHeight="1" x14ac:dyDescent="0.25">
      <c r="B19" s="2"/>
      <c r="C19" s="2"/>
      <c r="E19" s="284"/>
      <c r="F19" s="284"/>
      <c r="G19" s="284"/>
      <c r="H19" s="284"/>
      <c r="I19" s="284"/>
    </row>
    <row r="20" spans="1:14" ht="15" customHeight="1" x14ac:dyDescent="0.25">
      <c r="E20" s="284"/>
      <c r="F20" s="284"/>
      <c r="G20" s="284"/>
      <c r="H20" s="284"/>
      <c r="I20" s="284"/>
    </row>
    <row r="21" spans="1:14" x14ac:dyDescent="0.25">
      <c r="A21" s="20" t="s">
        <v>27</v>
      </c>
      <c r="B21" s="279"/>
      <c r="C21" s="280"/>
      <c r="E21" s="18"/>
      <c r="F21" s="18"/>
      <c r="G21" s="18"/>
      <c r="H21" s="18"/>
      <c r="I21" s="18"/>
    </row>
    <row r="22" spans="1:14" x14ac:dyDescent="0.25">
      <c r="A22" s="21" t="s">
        <v>28</v>
      </c>
      <c r="B22" s="266"/>
      <c r="C22" s="267"/>
      <c r="I22" s="18"/>
    </row>
    <row r="23" spans="1:14" x14ac:dyDescent="0.25">
      <c r="A23" s="22" t="s">
        <v>29</v>
      </c>
      <c r="B23" s="268"/>
      <c r="C23" s="269"/>
    </row>
    <row r="24" spans="1:14" x14ac:dyDescent="0.25">
      <c r="A24" s="14"/>
      <c r="B24" s="14"/>
      <c r="C24" s="17"/>
    </row>
    <row r="25" spans="1:14" ht="15" customHeight="1" x14ac:dyDescent="0.25"/>
  </sheetData>
  <sheetProtection formatColumns="0" insertRows="0"/>
  <mergeCells count="13">
    <mergeCell ref="B22:C22"/>
    <mergeCell ref="B23:C23"/>
    <mergeCell ref="F7:G7"/>
    <mergeCell ref="C7:E7"/>
    <mergeCell ref="A1:I1"/>
    <mergeCell ref="E4:F4"/>
    <mergeCell ref="B4:D4"/>
    <mergeCell ref="B3:I3"/>
    <mergeCell ref="B21:C21"/>
    <mergeCell ref="B6:C6"/>
    <mergeCell ref="B5:D5"/>
    <mergeCell ref="E18:I20"/>
    <mergeCell ref="A18:B18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96" orientation="landscape" verticalDpi="4294967295" r:id="rId1"/>
  <headerFooter>
    <oddFooter>&amp;L&amp;8Arbeitsmarktservice Steiermark, Förderungen&amp;R&amp;8SÖB/Ü-Finanzplan - Formular Stand November 2019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U47"/>
  <sheetViews>
    <sheetView topLeftCell="B1" zoomScaleNormal="100" workbookViewId="0">
      <pane ySplit="2" topLeftCell="A3" activePane="bottomLeft" state="frozen"/>
      <selection sqref="A1:I1"/>
      <selection pane="bottomLeft" activeCell="Q9" sqref="Q9:Q11"/>
    </sheetView>
  </sheetViews>
  <sheetFormatPr baseColWidth="10" defaultRowHeight="15" x14ac:dyDescent="0.25"/>
  <cols>
    <col min="1" max="1" width="18.140625" style="34" customWidth="1"/>
    <col min="2" max="2" width="25" style="34" customWidth="1"/>
    <col min="3" max="3" width="15.140625" style="36" customWidth="1"/>
    <col min="4" max="4" width="10.28515625" style="37" customWidth="1"/>
    <col min="5" max="5" width="10.5703125" style="37" customWidth="1"/>
    <col min="6" max="6" width="11.5703125" style="33" customWidth="1"/>
    <col min="7" max="7" width="9.28515625" style="38" customWidth="1"/>
    <col min="8" max="8" width="11.5703125" style="33" customWidth="1"/>
    <col min="9" max="9" width="10.42578125" style="38" customWidth="1"/>
    <col min="10" max="10" width="11.5703125" style="33" customWidth="1"/>
    <col min="11" max="11" width="11.140625" style="34" customWidth="1"/>
    <col min="12" max="12" width="11.85546875" style="30" customWidth="1"/>
    <col min="13" max="13" width="7.85546875" style="40" customWidth="1"/>
    <col min="14" max="14" width="13" style="30" customWidth="1"/>
    <col min="15" max="15" width="11.7109375" style="34" customWidth="1"/>
    <col min="16" max="16" width="12.85546875" style="34" customWidth="1"/>
    <col min="17" max="17" width="38.5703125" style="34" customWidth="1"/>
    <col min="18" max="18" width="14.140625" style="34" customWidth="1"/>
    <col min="19" max="19" width="13.42578125" style="34" customWidth="1"/>
    <col min="20" max="16384" width="11.42578125" style="34"/>
  </cols>
  <sheetData>
    <row r="1" spans="1:21" s="31" customFormat="1" ht="36" customHeight="1" x14ac:dyDescent="0.25">
      <c r="A1" s="286" t="s">
        <v>84</v>
      </c>
      <c r="B1" s="287"/>
      <c r="C1" s="287"/>
      <c r="D1" s="287"/>
      <c r="E1" s="288"/>
      <c r="F1" s="41"/>
      <c r="G1" s="41"/>
      <c r="H1" s="41"/>
      <c r="I1" s="41"/>
      <c r="J1" s="41"/>
      <c r="K1" s="41"/>
      <c r="L1" s="41"/>
      <c r="M1" s="42"/>
      <c r="N1" s="43"/>
      <c r="O1" s="44"/>
      <c r="P1" s="44"/>
    </row>
    <row r="2" spans="1:21" s="32" customFormat="1" ht="45" x14ac:dyDescent="0.25">
      <c r="A2" s="289" t="s">
        <v>45</v>
      </c>
      <c r="B2" s="290"/>
      <c r="C2" s="45" t="s">
        <v>46</v>
      </c>
      <c r="D2" s="46" t="s">
        <v>47</v>
      </c>
      <c r="E2" s="47" t="s">
        <v>48</v>
      </c>
      <c r="F2" s="41"/>
      <c r="G2" s="41"/>
      <c r="H2" s="41"/>
      <c r="I2" s="41"/>
      <c r="J2" s="41"/>
      <c r="K2" s="41"/>
      <c r="L2" s="48"/>
      <c r="M2" s="48"/>
      <c r="N2" s="49" t="s">
        <v>49</v>
      </c>
      <c r="O2" s="48"/>
      <c r="P2" s="48"/>
    </row>
    <row r="3" spans="1:21" s="30" customFormat="1" ht="18.75" x14ac:dyDescent="0.25">
      <c r="A3" s="50"/>
      <c r="B3" s="51" t="s">
        <v>50</v>
      </c>
      <c r="C3" s="52"/>
      <c r="D3" s="53"/>
      <c r="E3" s="116">
        <f>C3+D3</f>
        <v>0</v>
      </c>
      <c r="F3" s="41"/>
      <c r="G3" s="41"/>
      <c r="H3" s="41"/>
      <c r="I3" s="41"/>
      <c r="J3" s="41"/>
      <c r="K3" s="41"/>
      <c r="L3" s="41"/>
      <c r="M3" s="41"/>
      <c r="N3" s="54">
        <v>38</v>
      </c>
      <c r="O3" s="41"/>
      <c r="P3" s="41"/>
    </row>
    <row r="4" spans="1:21" s="30" customFormat="1" x14ac:dyDescent="0.25">
      <c r="A4" s="55"/>
      <c r="B4" s="56" t="s">
        <v>51</v>
      </c>
      <c r="C4" s="57"/>
      <c r="D4" s="58"/>
      <c r="E4" s="117">
        <f>C4+D4</f>
        <v>0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59"/>
      <c r="Q4" s="34"/>
      <c r="R4" s="34"/>
      <c r="S4" s="34"/>
      <c r="T4" s="34"/>
    </row>
    <row r="5" spans="1:21" s="30" customFormat="1" ht="15.75" thickBot="1" x14ac:dyDescent="0.3">
      <c r="A5" s="60"/>
      <c r="B5" s="61"/>
      <c r="C5" s="62"/>
      <c r="D5" s="63"/>
      <c r="E5" s="118">
        <f>C5+D5</f>
        <v>0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59"/>
      <c r="Q5" s="34"/>
      <c r="R5" s="34"/>
      <c r="S5" s="34"/>
      <c r="T5" s="34"/>
    </row>
    <row r="6" spans="1:21" s="30" customFormat="1" ht="15.75" thickBot="1" x14ac:dyDescent="0.3">
      <c r="A6" s="64"/>
      <c r="B6" s="65"/>
      <c r="C6" s="66"/>
      <c r="D6" s="66"/>
      <c r="E6" s="66"/>
      <c r="F6" s="41"/>
      <c r="G6" s="41"/>
      <c r="H6" s="41"/>
      <c r="I6" s="41"/>
      <c r="J6" s="41"/>
      <c r="K6" s="41"/>
      <c r="L6" s="67"/>
      <c r="M6" s="41"/>
      <c r="N6" s="41"/>
      <c r="O6" s="41"/>
      <c r="P6" s="59"/>
      <c r="Q6" s="34"/>
      <c r="R6" s="34"/>
      <c r="S6" s="34"/>
      <c r="T6" s="34"/>
    </row>
    <row r="7" spans="1:21" ht="15.75" thickBot="1" x14ac:dyDescent="0.3">
      <c r="A7" s="68">
        <v>1</v>
      </c>
      <c r="B7" s="68">
        <v>2</v>
      </c>
      <c r="C7" s="68">
        <v>3</v>
      </c>
      <c r="D7" s="69">
        <v>4</v>
      </c>
      <c r="E7" s="70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  <c r="O7" s="68">
        <v>15</v>
      </c>
      <c r="P7" s="59"/>
    </row>
    <row r="8" spans="1:21" ht="90.75" thickBot="1" x14ac:dyDescent="0.3">
      <c r="A8" s="71" t="s">
        <v>52</v>
      </c>
      <c r="B8" s="71" t="s">
        <v>53</v>
      </c>
      <c r="C8" s="72" t="s">
        <v>54</v>
      </c>
      <c r="D8" s="73" t="s">
        <v>55</v>
      </c>
      <c r="E8" s="74" t="s">
        <v>56</v>
      </c>
      <c r="F8" s="75" t="s">
        <v>57</v>
      </c>
      <c r="G8" s="76" t="s">
        <v>58</v>
      </c>
      <c r="H8" s="109" t="s">
        <v>59</v>
      </c>
      <c r="I8" s="72" t="s">
        <v>125</v>
      </c>
      <c r="J8" s="109" t="s">
        <v>121</v>
      </c>
      <c r="K8" s="77" t="s">
        <v>60</v>
      </c>
      <c r="L8" s="113" t="s">
        <v>61</v>
      </c>
      <c r="M8" s="72" t="s">
        <v>122</v>
      </c>
      <c r="N8" s="114" t="s">
        <v>123</v>
      </c>
      <c r="O8" s="119" t="s">
        <v>124</v>
      </c>
      <c r="P8" s="59"/>
      <c r="Q8" s="255" t="s">
        <v>89</v>
      </c>
      <c r="R8" s="255" t="s">
        <v>88</v>
      </c>
      <c r="S8" s="255" t="s">
        <v>19</v>
      </c>
    </row>
    <row r="9" spans="1:21" s="35" customFormat="1" ht="15" customHeight="1" x14ac:dyDescent="0.25">
      <c r="A9" s="78"/>
      <c r="B9" s="79"/>
      <c r="C9" s="79"/>
      <c r="D9" s="80"/>
      <c r="E9" s="81"/>
      <c r="F9" s="82"/>
      <c r="G9" s="83"/>
      <c r="H9" s="110">
        <f>ROUND(F9/$N$3*G9,2)</f>
        <v>0</v>
      </c>
      <c r="I9" s="83"/>
      <c r="J9" s="110">
        <f>ROUND(F9/$N$3*I9,2)</f>
        <v>0</v>
      </c>
      <c r="K9" s="84"/>
      <c r="L9" s="110">
        <f>ROUND(J9+(J9*K9),2)</f>
        <v>0</v>
      </c>
      <c r="M9" s="85"/>
      <c r="N9" s="110">
        <f>ROUND(IF(H9&gt;0,L9*M9,0),1)</f>
        <v>0</v>
      </c>
      <c r="O9" s="120">
        <f>ROUND(J9*M9,2)</f>
        <v>0</v>
      </c>
      <c r="P9" s="59"/>
      <c r="Q9" s="229" t="s">
        <v>130</v>
      </c>
      <c r="R9" s="230"/>
      <c r="S9" s="230"/>
      <c r="T9" s="34"/>
    </row>
    <row r="10" spans="1:21" s="35" customFormat="1" ht="15" customHeight="1" x14ac:dyDescent="0.25">
      <c r="A10" s="86"/>
      <c r="B10" s="87"/>
      <c r="C10" s="87"/>
      <c r="D10" s="88"/>
      <c r="E10" s="89"/>
      <c r="F10" s="90"/>
      <c r="G10" s="91"/>
      <c r="H10" s="111">
        <f t="shared" ref="H10:H21" si="0">ROUND(F10/$N$3*G10,2)</f>
        <v>0</v>
      </c>
      <c r="I10" s="91"/>
      <c r="J10" s="111">
        <f t="shared" ref="J10:J21" si="1">ROUND(F10/$N$3*I10,2)</f>
        <v>0</v>
      </c>
      <c r="K10" s="92"/>
      <c r="L10" s="111">
        <f t="shared" ref="L10:L21" si="2">ROUND(J10+(J10*K10),2)</f>
        <v>0</v>
      </c>
      <c r="M10" s="93"/>
      <c r="N10" s="111">
        <f t="shared" ref="N10:N21" si="3">ROUND(IF(H10&gt;0,L10*M10,0),1)</f>
        <v>0</v>
      </c>
      <c r="O10" s="121">
        <f>ROUND(J10*M10,2)</f>
        <v>0</v>
      </c>
      <c r="P10" s="59"/>
      <c r="Q10" s="229" t="s">
        <v>131</v>
      </c>
      <c r="R10" s="232"/>
      <c r="S10" s="232"/>
      <c r="T10" s="34"/>
    </row>
    <row r="11" spans="1:21" s="35" customFormat="1" ht="15" customHeight="1" x14ac:dyDescent="0.25">
      <c r="A11" s="86"/>
      <c r="B11" s="87"/>
      <c r="C11" s="87"/>
      <c r="D11" s="88"/>
      <c r="E11" s="89"/>
      <c r="F11" s="90"/>
      <c r="G11" s="91"/>
      <c r="H11" s="111">
        <f t="shared" si="0"/>
        <v>0</v>
      </c>
      <c r="I11" s="91"/>
      <c r="J11" s="111">
        <f t="shared" si="1"/>
        <v>0</v>
      </c>
      <c r="K11" s="92"/>
      <c r="L11" s="111">
        <f t="shared" si="2"/>
        <v>0</v>
      </c>
      <c r="M11" s="93"/>
      <c r="N11" s="111">
        <f t="shared" si="3"/>
        <v>0</v>
      </c>
      <c r="O11" s="121">
        <f t="shared" ref="O11:O21" si="4">ROUND(J11*M11,2)</f>
        <v>0</v>
      </c>
      <c r="P11" s="59"/>
      <c r="Q11" s="229" t="s">
        <v>132</v>
      </c>
      <c r="R11" s="232"/>
      <c r="S11" s="232"/>
      <c r="T11" s="34"/>
    </row>
    <row r="12" spans="1:21" s="35" customFormat="1" ht="15" customHeight="1" x14ac:dyDescent="0.25">
      <c r="A12" s="86"/>
      <c r="B12" s="87"/>
      <c r="C12" s="87"/>
      <c r="D12" s="88"/>
      <c r="E12" s="89"/>
      <c r="F12" s="90"/>
      <c r="G12" s="91"/>
      <c r="H12" s="111">
        <f t="shared" si="0"/>
        <v>0</v>
      </c>
      <c r="I12" s="91"/>
      <c r="J12" s="111">
        <f t="shared" si="1"/>
        <v>0</v>
      </c>
      <c r="K12" s="92"/>
      <c r="L12" s="111">
        <f t="shared" si="2"/>
        <v>0</v>
      </c>
      <c r="M12" s="93"/>
      <c r="N12" s="111">
        <f t="shared" si="3"/>
        <v>0</v>
      </c>
      <c r="O12" s="121">
        <f t="shared" si="4"/>
        <v>0</v>
      </c>
      <c r="P12" s="59"/>
      <c r="Q12" s="229"/>
      <c r="R12" s="232"/>
      <c r="S12" s="232"/>
      <c r="T12" s="34"/>
    </row>
    <row r="13" spans="1:21" s="35" customFormat="1" ht="15" customHeight="1" thickBot="1" x14ac:dyDescent="0.3">
      <c r="A13" s="86"/>
      <c r="B13" s="87"/>
      <c r="C13" s="87"/>
      <c r="D13" s="88"/>
      <c r="E13" s="89"/>
      <c r="F13" s="90"/>
      <c r="G13" s="91"/>
      <c r="H13" s="111">
        <f t="shared" si="0"/>
        <v>0</v>
      </c>
      <c r="I13" s="91"/>
      <c r="J13" s="111">
        <f t="shared" si="1"/>
        <v>0</v>
      </c>
      <c r="K13" s="92"/>
      <c r="L13" s="111">
        <f t="shared" si="2"/>
        <v>0</v>
      </c>
      <c r="M13" s="93"/>
      <c r="N13" s="111">
        <f t="shared" si="3"/>
        <v>0</v>
      </c>
      <c r="O13" s="121">
        <f t="shared" si="4"/>
        <v>0</v>
      </c>
      <c r="P13" s="59"/>
      <c r="Q13" s="264"/>
      <c r="R13" s="265"/>
      <c r="S13" s="265"/>
      <c r="T13" s="34"/>
    </row>
    <row r="14" spans="1:21" s="35" customFormat="1" ht="15" customHeight="1" thickBot="1" x14ac:dyDescent="0.3">
      <c r="A14" s="86"/>
      <c r="B14" s="87"/>
      <c r="C14" s="87"/>
      <c r="D14" s="88"/>
      <c r="E14" s="89"/>
      <c r="F14" s="90"/>
      <c r="G14" s="91"/>
      <c r="H14" s="111">
        <f t="shared" si="0"/>
        <v>0</v>
      </c>
      <c r="I14" s="91"/>
      <c r="J14" s="111">
        <f t="shared" si="1"/>
        <v>0</v>
      </c>
      <c r="K14" s="92"/>
      <c r="L14" s="111">
        <f t="shared" si="2"/>
        <v>0</v>
      </c>
      <c r="M14" s="93"/>
      <c r="N14" s="111">
        <f t="shared" si="3"/>
        <v>0</v>
      </c>
      <c r="O14" s="121">
        <f t="shared" si="4"/>
        <v>0</v>
      </c>
      <c r="P14" s="59"/>
      <c r="Q14" s="263" t="s">
        <v>117</v>
      </c>
      <c r="R14" s="240">
        <f>SUM(R9:R13)</f>
        <v>0</v>
      </c>
      <c r="S14" s="262"/>
      <c r="T14" s="34"/>
    </row>
    <row r="15" spans="1:21" s="35" customFormat="1" ht="15" customHeight="1" x14ac:dyDescent="0.25">
      <c r="A15" s="86"/>
      <c r="B15" s="87"/>
      <c r="C15" s="87"/>
      <c r="D15" s="88"/>
      <c r="E15" s="89"/>
      <c r="F15" s="90"/>
      <c r="G15" s="91"/>
      <c r="H15" s="111">
        <f t="shared" si="0"/>
        <v>0</v>
      </c>
      <c r="I15" s="91"/>
      <c r="J15" s="111">
        <f t="shared" si="1"/>
        <v>0</v>
      </c>
      <c r="K15" s="92"/>
      <c r="L15" s="111">
        <f t="shared" si="2"/>
        <v>0</v>
      </c>
      <c r="M15" s="93"/>
      <c r="N15" s="111">
        <f t="shared" si="3"/>
        <v>0</v>
      </c>
      <c r="O15" s="121">
        <f t="shared" si="4"/>
        <v>0</v>
      </c>
      <c r="P15" s="41"/>
      <c r="Q15" s="41"/>
      <c r="R15" s="41"/>
      <c r="S15" s="41"/>
      <c r="T15" s="41"/>
      <c r="U15" s="41"/>
    </row>
    <row r="16" spans="1:21" s="35" customFormat="1" ht="15" customHeight="1" x14ac:dyDescent="0.25">
      <c r="A16" s="86"/>
      <c r="B16" s="87"/>
      <c r="C16" s="87"/>
      <c r="D16" s="88"/>
      <c r="E16" s="89"/>
      <c r="F16" s="90"/>
      <c r="G16" s="91"/>
      <c r="H16" s="111">
        <f t="shared" si="0"/>
        <v>0</v>
      </c>
      <c r="I16" s="91"/>
      <c r="J16" s="111">
        <f t="shared" si="1"/>
        <v>0</v>
      </c>
      <c r="K16" s="92"/>
      <c r="L16" s="111">
        <f t="shared" si="2"/>
        <v>0</v>
      </c>
      <c r="M16" s="93"/>
      <c r="N16" s="111">
        <f t="shared" si="3"/>
        <v>0</v>
      </c>
      <c r="O16" s="121">
        <f t="shared" si="4"/>
        <v>0</v>
      </c>
      <c r="P16" s="41"/>
      <c r="Q16" s="41"/>
      <c r="R16" s="41"/>
      <c r="S16" s="41"/>
      <c r="T16" s="41"/>
      <c r="U16" s="41"/>
    </row>
    <row r="17" spans="1:21" s="35" customFormat="1" ht="15" customHeight="1" x14ac:dyDescent="0.25">
      <c r="A17" s="86"/>
      <c r="B17" s="87"/>
      <c r="C17" s="87"/>
      <c r="D17" s="88"/>
      <c r="E17" s="89"/>
      <c r="F17" s="90"/>
      <c r="G17" s="91"/>
      <c r="H17" s="111">
        <f t="shared" si="0"/>
        <v>0</v>
      </c>
      <c r="I17" s="91"/>
      <c r="J17" s="111">
        <f t="shared" si="1"/>
        <v>0</v>
      </c>
      <c r="K17" s="92"/>
      <c r="L17" s="111">
        <f t="shared" si="2"/>
        <v>0</v>
      </c>
      <c r="M17" s="93"/>
      <c r="N17" s="111">
        <f t="shared" si="3"/>
        <v>0</v>
      </c>
      <c r="O17" s="121">
        <f t="shared" si="4"/>
        <v>0</v>
      </c>
      <c r="P17" s="41"/>
      <c r="Q17" s="41"/>
      <c r="R17" s="41"/>
      <c r="S17" s="41"/>
      <c r="T17" s="41"/>
      <c r="U17" s="41"/>
    </row>
    <row r="18" spans="1:21" s="35" customFormat="1" ht="15" customHeight="1" x14ac:dyDescent="0.25">
      <c r="A18" s="86"/>
      <c r="B18" s="87"/>
      <c r="C18" s="87"/>
      <c r="D18" s="88"/>
      <c r="E18" s="89"/>
      <c r="F18" s="90"/>
      <c r="G18" s="91"/>
      <c r="H18" s="111">
        <f t="shared" si="0"/>
        <v>0</v>
      </c>
      <c r="I18" s="91"/>
      <c r="J18" s="111">
        <f t="shared" si="1"/>
        <v>0</v>
      </c>
      <c r="K18" s="92"/>
      <c r="L18" s="111">
        <f t="shared" si="2"/>
        <v>0</v>
      </c>
      <c r="M18" s="93"/>
      <c r="N18" s="111">
        <f t="shared" si="3"/>
        <v>0</v>
      </c>
      <c r="O18" s="121">
        <f>ROUND(J18*M18,2)</f>
        <v>0</v>
      </c>
      <c r="P18" s="41"/>
      <c r="Q18" s="41"/>
      <c r="R18" s="41"/>
      <c r="S18" s="41"/>
      <c r="T18" s="41"/>
      <c r="U18" s="41"/>
    </row>
    <row r="19" spans="1:21" s="35" customFormat="1" ht="15" customHeight="1" x14ac:dyDescent="0.25">
      <c r="A19" s="86"/>
      <c r="B19" s="87"/>
      <c r="C19" s="87"/>
      <c r="D19" s="88"/>
      <c r="E19" s="89"/>
      <c r="F19" s="90"/>
      <c r="G19" s="91"/>
      <c r="H19" s="111">
        <f t="shared" si="0"/>
        <v>0</v>
      </c>
      <c r="I19" s="91"/>
      <c r="J19" s="111">
        <f t="shared" si="1"/>
        <v>0</v>
      </c>
      <c r="K19" s="92"/>
      <c r="L19" s="111">
        <f t="shared" si="2"/>
        <v>0</v>
      </c>
      <c r="M19" s="93"/>
      <c r="N19" s="111">
        <f t="shared" si="3"/>
        <v>0</v>
      </c>
      <c r="O19" s="121">
        <f t="shared" si="4"/>
        <v>0</v>
      </c>
      <c r="P19" s="41"/>
      <c r="Q19" s="41"/>
      <c r="R19" s="41"/>
      <c r="S19" s="41"/>
      <c r="T19" s="41"/>
      <c r="U19" s="41"/>
    </row>
    <row r="20" spans="1:21" s="35" customFormat="1" ht="15" customHeight="1" x14ac:dyDescent="0.25">
      <c r="A20" s="86"/>
      <c r="B20" s="87"/>
      <c r="C20" s="87"/>
      <c r="D20" s="88"/>
      <c r="E20" s="89"/>
      <c r="F20" s="90"/>
      <c r="G20" s="91"/>
      <c r="H20" s="111">
        <f t="shared" si="0"/>
        <v>0</v>
      </c>
      <c r="I20" s="91"/>
      <c r="J20" s="111">
        <f t="shared" si="1"/>
        <v>0</v>
      </c>
      <c r="K20" s="92"/>
      <c r="L20" s="111">
        <f t="shared" si="2"/>
        <v>0</v>
      </c>
      <c r="M20" s="93"/>
      <c r="N20" s="111">
        <f t="shared" si="3"/>
        <v>0</v>
      </c>
      <c r="O20" s="121">
        <f t="shared" si="4"/>
        <v>0</v>
      </c>
      <c r="P20" s="41"/>
      <c r="Q20" s="41"/>
      <c r="R20" s="41"/>
      <c r="S20" s="41"/>
      <c r="T20" s="41"/>
      <c r="U20" s="41"/>
    </row>
    <row r="21" spans="1:21" s="35" customFormat="1" ht="15" customHeight="1" x14ac:dyDescent="0.25">
      <c r="A21" s="94"/>
      <c r="B21" s="95"/>
      <c r="C21" s="95"/>
      <c r="D21" s="96"/>
      <c r="E21" s="97"/>
      <c r="F21" s="98"/>
      <c r="G21" s="99"/>
      <c r="H21" s="112">
        <f t="shared" si="0"/>
        <v>0</v>
      </c>
      <c r="I21" s="99"/>
      <c r="J21" s="112">
        <f t="shared" si="1"/>
        <v>0</v>
      </c>
      <c r="K21" s="100"/>
      <c r="L21" s="112">
        <f t="shared" si="2"/>
        <v>0</v>
      </c>
      <c r="M21" s="101"/>
      <c r="N21" s="112">
        <f t="shared" si="3"/>
        <v>0</v>
      </c>
      <c r="O21" s="122">
        <f t="shared" si="4"/>
        <v>0</v>
      </c>
      <c r="P21" s="41"/>
      <c r="Q21" s="41"/>
      <c r="R21" s="41"/>
      <c r="S21" s="41"/>
      <c r="T21" s="41"/>
      <c r="U21" s="41"/>
    </row>
    <row r="22" spans="1:21" ht="15" customHeight="1" x14ac:dyDescent="0.25">
      <c r="A22" s="59"/>
      <c r="B22" s="59"/>
      <c r="C22" s="102"/>
      <c r="D22" s="103"/>
      <c r="E22" s="103"/>
      <c r="F22" s="51"/>
      <c r="G22" s="104"/>
      <c r="H22" s="51"/>
      <c r="I22" s="104"/>
      <c r="J22" s="51"/>
      <c r="K22" s="59"/>
      <c r="L22" s="105"/>
      <c r="M22" s="106" t="s">
        <v>62</v>
      </c>
      <c r="N22" s="115">
        <f>SUM(N9:N21)</f>
        <v>0</v>
      </c>
      <c r="O22" s="123">
        <f>SUM(O9:O21)</f>
        <v>0</v>
      </c>
      <c r="P22" s="41"/>
      <c r="Q22" s="41"/>
      <c r="R22" s="41"/>
      <c r="S22" s="41"/>
      <c r="T22" s="41"/>
      <c r="U22" s="41"/>
    </row>
    <row r="23" spans="1:21" s="39" customFormat="1" ht="15" customHeight="1" x14ac:dyDescent="0.25">
      <c r="A23" s="107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7"/>
      <c r="P23" s="41"/>
      <c r="Q23" s="41"/>
      <c r="R23" s="41"/>
      <c r="S23" s="41"/>
      <c r="T23" s="41"/>
      <c r="U23" s="41"/>
    </row>
    <row r="24" spans="1:21" s="39" customFormat="1" ht="15" customHeight="1" x14ac:dyDescent="0.25">
      <c r="A24" s="107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7"/>
      <c r="P24" s="41"/>
      <c r="Q24" s="41"/>
      <c r="R24" s="41"/>
      <c r="S24" s="41"/>
      <c r="T24" s="41"/>
      <c r="U24" s="41"/>
    </row>
    <row r="25" spans="1:21" ht="15" customHeight="1" x14ac:dyDescent="0.25">
      <c r="A25" s="59"/>
      <c r="B25" s="59"/>
      <c r="C25" s="102"/>
      <c r="D25" s="103"/>
      <c r="E25" s="103"/>
      <c r="F25" s="51"/>
      <c r="G25" s="104"/>
      <c r="H25" s="51"/>
      <c r="I25" s="104"/>
      <c r="J25" s="51"/>
      <c r="K25" s="59"/>
      <c r="L25" s="41"/>
      <c r="M25" s="108"/>
      <c r="N25" s="41"/>
      <c r="O25" s="59"/>
      <c r="P25" s="41"/>
      <c r="Q25" s="41"/>
      <c r="R25" s="41"/>
      <c r="S25" s="41"/>
      <c r="T25" s="41"/>
      <c r="U25" s="41"/>
    </row>
    <row r="26" spans="1:21" ht="15" customHeight="1" x14ac:dyDescent="0.25">
      <c r="A26" s="59"/>
      <c r="B26" s="59"/>
      <c r="C26" s="102"/>
      <c r="D26" s="103"/>
      <c r="E26" s="103"/>
      <c r="F26" s="51"/>
      <c r="G26" s="104"/>
      <c r="H26" s="51"/>
      <c r="I26" s="104"/>
      <c r="J26" s="51"/>
      <c r="K26" s="59"/>
      <c r="L26" s="41"/>
      <c r="M26" s="108"/>
      <c r="N26" s="41"/>
      <c r="O26" s="59"/>
      <c r="P26" s="41"/>
      <c r="Q26" s="41"/>
      <c r="R26" s="41"/>
      <c r="S26" s="41"/>
      <c r="T26" s="41"/>
      <c r="U26" s="41"/>
    </row>
    <row r="27" spans="1:21" ht="15" customHeight="1" x14ac:dyDescent="0.25">
      <c r="P27" s="41"/>
      <c r="Q27" s="41"/>
      <c r="R27" s="41"/>
      <c r="S27" s="41"/>
      <c r="T27" s="41"/>
      <c r="U27" s="41"/>
    </row>
    <row r="28" spans="1:21" ht="15" customHeight="1" x14ac:dyDescent="0.25">
      <c r="P28" s="41"/>
      <c r="Q28" s="41"/>
      <c r="R28" s="41"/>
      <c r="S28" s="41"/>
      <c r="T28" s="41"/>
      <c r="U28" s="41"/>
    </row>
    <row r="29" spans="1:21" ht="15" customHeight="1" x14ac:dyDescent="0.25">
      <c r="P29" s="41"/>
      <c r="Q29" s="41"/>
      <c r="R29" s="41"/>
      <c r="S29" s="41"/>
      <c r="T29" s="41"/>
      <c r="U29" s="41"/>
    </row>
    <row r="30" spans="1:21" ht="15" customHeight="1" x14ac:dyDescent="0.25">
      <c r="P30" s="41"/>
      <c r="Q30" s="41"/>
      <c r="R30" s="41"/>
      <c r="S30" s="41"/>
      <c r="T30" s="41"/>
      <c r="U30" s="41"/>
    </row>
    <row r="31" spans="1:21" ht="15" customHeight="1" x14ac:dyDescent="0.25">
      <c r="P31" s="41"/>
      <c r="Q31" s="41"/>
      <c r="R31" s="41"/>
      <c r="S31" s="41"/>
      <c r="T31" s="41"/>
      <c r="U31" s="41"/>
    </row>
    <row r="32" spans="1:21" ht="15" customHeight="1" x14ac:dyDescent="0.25">
      <c r="P32" s="41"/>
      <c r="Q32" s="41"/>
      <c r="R32" s="41"/>
      <c r="S32" s="41"/>
      <c r="T32" s="41"/>
      <c r="U32" s="41"/>
    </row>
    <row r="33" spans="16:21" ht="15" customHeight="1" x14ac:dyDescent="0.25">
      <c r="P33" s="41"/>
      <c r="Q33" s="41"/>
      <c r="R33" s="41"/>
      <c r="S33" s="41"/>
      <c r="T33" s="41"/>
      <c r="U33" s="41"/>
    </row>
    <row r="34" spans="16:21" ht="15" customHeight="1" x14ac:dyDescent="0.25">
      <c r="P34" s="41"/>
      <c r="Q34" s="41"/>
      <c r="R34" s="41"/>
      <c r="S34" s="41"/>
      <c r="T34" s="41"/>
      <c r="U34" s="41"/>
    </row>
    <row r="35" spans="16:21" ht="15" customHeight="1" x14ac:dyDescent="0.25">
      <c r="P35" s="41"/>
      <c r="Q35" s="41"/>
      <c r="R35" s="41"/>
      <c r="S35" s="41"/>
      <c r="T35" s="41"/>
      <c r="U35" s="41"/>
    </row>
    <row r="36" spans="16:21" ht="15" customHeight="1" x14ac:dyDescent="0.25">
      <c r="P36" s="41"/>
      <c r="Q36" s="41"/>
      <c r="R36" s="41"/>
      <c r="S36" s="41"/>
      <c r="T36" s="41"/>
      <c r="U36" s="41"/>
    </row>
    <row r="37" spans="16:21" ht="15" customHeight="1" x14ac:dyDescent="0.25">
      <c r="P37" s="41"/>
      <c r="Q37" s="41"/>
      <c r="R37" s="41"/>
      <c r="S37" s="41"/>
      <c r="T37" s="41"/>
      <c r="U37" s="41"/>
    </row>
    <row r="38" spans="16:21" ht="15" customHeight="1" x14ac:dyDescent="0.25">
      <c r="P38" s="41"/>
      <c r="Q38" s="41"/>
      <c r="R38" s="41"/>
      <c r="S38" s="41"/>
      <c r="T38" s="41"/>
      <c r="U38" s="41"/>
    </row>
    <row r="39" spans="16:21" ht="15" customHeight="1" x14ac:dyDescent="0.25">
      <c r="P39" s="41"/>
      <c r="Q39" s="41"/>
      <c r="R39" s="41"/>
      <c r="S39" s="41"/>
      <c r="T39" s="41"/>
      <c r="U39" s="41"/>
    </row>
    <row r="40" spans="16:21" ht="15" customHeight="1" x14ac:dyDescent="0.25">
      <c r="P40" s="41"/>
      <c r="Q40" s="41"/>
      <c r="R40" s="41"/>
      <c r="S40" s="41"/>
      <c r="T40" s="41"/>
      <c r="U40" s="41"/>
    </row>
    <row r="41" spans="16:21" ht="15" customHeight="1" x14ac:dyDescent="0.25">
      <c r="P41" s="41"/>
      <c r="Q41" s="41"/>
      <c r="R41" s="41"/>
      <c r="S41" s="41"/>
      <c r="T41" s="41"/>
      <c r="U41" s="41"/>
    </row>
    <row r="42" spans="16:21" ht="15" customHeight="1" x14ac:dyDescent="0.25">
      <c r="P42" s="41"/>
      <c r="Q42" s="41"/>
      <c r="R42" s="41"/>
      <c r="S42" s="41"/>
      <c r="T42" s="41"/>
      <c r="U42" s="41"/>
    </row>
    <row r="43" spans="16:21" ht="15" customHeight="1" x14ac:dyDescent="0.25">
      <c r="P43" s="41"/>
      <c r="Q43" s="41"/>
      <c r="R43" s="41"/>
      <c r="S43" s="41"/>
      <c r="T43" s="41"/>
      <c r="U43" s="41"/>
    </row>
    <row r="44" spans="16:21" ht="15" customHeight="1" x14ac:dyDescent="0.25">
      <c r="P44" s="41"/>
      <c r="Q44" s="41"/>
      <c r="R44" s="41"/>
      <c r="S44" s="41"/>
      <c r="T44" s="41"/>
      <c r="U44" s="41"/>
    </row>
    <row r="45" spans="16:21" ht="15" customHeight="1" x14ac:dyDescent="0.25">
      <c r="P45" s="41"/>
      <c r="Q45" s="41"/>
      <c r="R45" s="41"/>
      <c r="S45" s="41"/>
      <c r="T45" s="41"/>
      <c r="U45" s="41"/>
    </row>
    <row r="46" spans="16:21" ht="15" customHeight="1" x14ac:dyDescent="0.25">
      <c r="P46" s="41"/>
      <c r="Q46" s="41"/>
      <c r="R46" s="41"/>
      <c r="S46" s="41"/>
      <c r="T46" s="41"/>
      <c r="U46" s="41"/>
    </row>
    <row r="47" spans="16:21" ht="15" customHeight="1" x14ac:dyDescent="0.25"/>
  </sheetData>
  <sheetProtection formatColumns="0" insertRows="0"/>
  <mergeCells count="2">
    <mergeCell ref="A1:E1"/>
    <mergeCell ref="A2:B2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90" orientation="landscape" verticalDpi="4294967295" r:id="rId1"/>
  <headerFooter>
    <oddFooter>&amp;L&amp;8Arbeitsmarktservice Steiermark, Förderungen&amp;C&amp;8&amp;F&amp;R&amp;8SÖB/Ü-Finanzplan - Formular Stand November 2019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T26"/>
  <sheetViews>
    <sheetView zoomScaleNormal="100" workbookViewId="0">
      <pane ySplit="2" topLeftCell="A3" activePane="bottomLeft" state="frozen"/>
      <selection sqref="A1:I1"/>
      <selection pane="bottomLeft" activeCell="E19" sqref="E19"/>
    </sheetView>
  </sheetViews>
  <sheetFormatPr baseColWidth="10" defaultRowHeight="15" x14ac:dyDescent="0.25"/>
  <cols>
    <col min="1" max="1" width="21.140625" style="34" customWidth="1"/>
    <col min="2" max="2" width="26.7109375" style="34" customWidth="1"/>
    <col min="3" max="3" width="15.140625" style="36" customWidth="1"/>
    <col min="4" max="4" width="10.28515625" style="37" customWidth="1"/>
    <col min="5" max="5" width="10.5703125" style="37" customWidth="1"/>
    <col min="6" max="6" width="11.5703125" style="33" customWidth="1"/>
    <col min="7" max="7" width="9.28515625" style="38" customWidth="1"/>
    <col min="8" max="8" width="11.5703125" style="33" customWidth="1"/>
    <col min="9" max="9" width="10.42578125" style="38" customWidth="1"/>
    <col min="10" max="10" width="11.5703125" style="33" customWidth="1"/>
    <col min="11" max="11" width="11.140625" style="34" customWidth="1"/>
    <col min="12" max="12" width="11.85546875" style="30" customWidth="1"/>
    <col min="13" max="13" width="7.85546875" style="40" customWidth="1"/>
    <col min="14" max="14" width="13" style="30" customWidth="1"/>
    <col min="15" max="15" width="11.7109375" style="34" customWidth="1"/>
    <col min="16" max="16" width="12.85546875" style="34" customWidth="1"/>
    <col min="17" max="17" width="13.42578125" style="34" customWidth="1"/>
    <col min="18" max="18" width="14.140625" style="34" customWidth="1"/>
    <col min="19" max="19" width="13.42578125" style="34" customWidth="1"/>
    <col min="20" max="16384" width="11.42578125" style="34"/>
  </cols>
  <sheetData>
    <row r="1" spans="1:20" s="31" customFormat="1" ht="36" customHeight="1" x14ac:dyDescent="0.25">
      <c r="A1" s="286" t="s">
        <v>85</v>
      </c>
      <c r="B1" s="287"/>
      <c r="C1" s="287"/>
      <c r="D1" s="287"/>
      <c r="E1" s="288"/>
      <c r="F1" s="41"/>
      <c r="G1" s="41"/>
      <c r="H1" s="41"/>
      <c r="I1" s="41"/>
      <c r="J1" s="41"/>
      <c r="K1" s="41"/>
      <c r="L1" s="41"/>
      <c r="M1" s="42"/>
      <c r="N1" s="43"/>
      <c r="O1" s="44"/>
      <c r="P1" s="44"/>
    </row>
    <row r="2" spans="1:20" s="32" customFormat="1" ht="45" x14ac:dyDescent="0.25">
      <c r="A2" s="289" t="s">
        <v>45</v>
      </c>
      <c r="B2" s="290"/>
      <c r="C2" s="45" t="s">
        <v>46</v>
      </c>
      <c r="D2" s="46" t="s">
        <v>47</v>
      </c>
      <c r="E2" s="47" t="s">
        <v>48</v>
      </c>
      <c r="F2" s="41"/>
      <c r="G2" s="41"/>
      <c r="H2" s="41"/>
      <c r="I2" s="41"/>
      <c r="J2" s="41"/>
      <c r="K2" s="41"/>
      <c r="L2" s="48"/>
      <c r="M2" s="48"/>
      <c r="N2" s="49" t="s">
        <v>49</v>
      </c>
      <c r="O2" s="48"/>
      <c r="P2" s="48"/>
    </row>
    <row r="3" spans="1:20" s="30" customFormat="1" ht="18.75" x14ac:dyDescent="0.25">
      <c r="A3" s="50"/>
      <c r="B3" s="51" t="s">
        <v>50</v>
      </c>
      <c r="C3" s="52"/>
      <c r="D3" s="53"/>
      <c r="E3" s="116">
        <f>C3+D3</f>
        <v>0</v>
      </c>
      <c r="F3" s="41"/>
      <c r="G3" s="41"/>
      <c r="H3" s="41"/>
      <c r="I3" s="41"/>
      <c r="J3" s="41"/>
      <c r="K3" s="41"/>
      <c r="L3" s="41"/>
      <c r="M3" s="41"/>
      <c r="N3" s="54">
        <v>38</v>
      </c>
      <c r="O3" s="41"/>
      <c r="P3" s="41"/>
    </row>
    <row r="4" spans="1:20" s="30" customFormat="1" x14ac:dyDescent="0.25">
      <c r="A4" s="55"/>
      <c r="B4" s="56" t="s">
        <v>51</v>
      </c>
      <c r="C4" s="57"/>
      <c r="D4" s="58"/>
      <c r="E4" s="117">
        <f>C4+D4</f>
        <v>0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59"/>
      <c r="Q4" s="34"/>
      <c r="R4" s="34"/>
      <c r="S4" s="34"/>
      <c r="T4" s="34"/>
    </row>
    <row r="5" spans="1:20" s="30" customFormat="1" ht="15.75" thickBot="1" x14ac:dyDescent="0.3">
      <c r="A5" s="60"/>
      <c r="B5" s="61"/>
      <c r="C5" s="62"/>
      <c r="D5" s="63"/>
      <c r="E5" s="118">
        <f>C5+D5</f>
        <v>0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59"/>
      <c r="Q5" s="34"/>
      <c r="R5" s="34"/>
      <c r="S5" s="34"/>
      <c r="T5" s="34"/>
    </row>
    <row r="6" spans="1:20" s="30" customFormat="1" ht="15.75" thickBot="1" x14ac:dyDescent="0.3">
      <c r="A6" s="64"/>
      <c r="B6" s="65"/>
      <c r="C6" s="66"/>
      <c r="D6" s="66"/>
      <c r="E6" s="66"/>
      <c r="F6" s="41"/>
      <c r="G6" s="41"/>
      <c r="H6" s="41"/>
      <c r="I6" s="41"/>
      <c r="J6" s="41"/>
      <c r="K6" s="41"/>
      <c r="L6" s="67"/>
      <c r="M6" s="41"/>
      <c r="N6" s="41"/>
      <c r="O6" s="41"/>
      <c r="P6" s="59"/>
      <c r="Q6" s="34"/>
      <c r="R6" s="34"/>
      <c r="S6" s="34"/>
      <c r="T6" s="34"/>
    </row>
    <row r="7" spans="1:20" x14ac:dyDescent="0.25">
      <c r="A7" s="68">
        <v>1</v>
      </c>
      <c r="B7" s="68">
        <v>2</v>
      </c>
      <c r="C7" s="68">
        <v>3</v>
      </c>
      <c r="D7" s="69">
        <v>4</v>
      </c>
      <c r="E7" s="70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  <c r="O7" s="68">
        <v>15</v>
      </c>
      <c r="P7" s="59"/>
    </row>
    <row r="8" spans="1:20" ht="90.75" thickBot="1" x14ac:dyDescent="0.3">
      <c r="A8" s="71" t="s">
        <v>52</v>
      </c>
      <c r="B8" s="71" t="s">
        <v>53</v>
      </c>
      <c r="C8" s="72" t="s">
        <v>54</v>
      </c>
      <c r="D8" s="73" t="s">
        <v>55</v>
      </c>
      <c r="E8" s="74" t="s">
        <v>56</v>
      </c>
      <c r="F8" s="75" t="s">
        <v>57</v>
      </c>
      <c r="G8" s="76" t="s">
        <v>58</v>
      </c>
      <c r="H8" s="109" t="s">
        <v>59</v>
      </c>
      <c r="I8" s="72" t="s">
        <v>125</v>
      </c>
      <c r="J8" s="109" t="s">
        <v>121</v>
      </c>
      <c r="K8" s="77" t="s">
        <v>60</v>
      </c>
      <c r="L8" s="113" t="s">
        <v>61</v>
      </c>
      <c r="M8" s="72" t="s">
        <v>122</v>
      </c>
      <c r="N8" s="114" t="s">
        <v>123</v>
      </c>
      <c r="O8" s="119" t="s">
        <v>124</v>
      </c>
      <c r="P8" s="59"/>
    </row>
    <row r="9" spans="1:20" s="35" customFormat="1" x14ac:dyDescent="0.25">
      <c r="A9" s="78"/>
      <c r="B9" s="79"/>
      <c r="C9" s="79"/>
      <c r="D9" s="80"/>
      <c r="E9" s="81"/>
      <c r="F9" s="82"/>
      <c r="G9" s="83"/>
      <c r="H9" s="110">
        <f>ROUND(F9/$N$3*G9,2)</f>
        <v>0</v>
      </c>
      <c r="I9" s="83"/>
      <c r="J9" s="110">
        <f>ROUND(F9/$N$3*I9,2)</f>
        <v>0</v>
      </c>
      <c r="K9" s="84"/>
      <c r="L9" s="110">
        <f>ROUND(J9+(J9*K9),2)</f>
        <v>0</v>
      </c>
      <c r="M9" s="85"/>
      <c r="N9" s="110">
        <f>ROUND(IF(H9&gt;0,L9*M9,0),1)</f>
        <v>0</v>
      </c>
      <c r="O9" s="120">
        <f>ROUND(J9*M9,2)</f>
        <v>0</v>
      </c>
      <c r="P9" s="59"/>
      <c r="Q9" s="34"/>
      <c r="R9" s="34"/>
      <c r="S9" s="34"/>
      <c r="T9" s="34"/>
    </row>
    <row r="10" spans="1:20" s="35" customFormat="1" x14ac:dyDescent="0.25">
      <c r="A10" s="86"/>
      <c r="B10" s="87"/>
      <c r="C10" s="87"/>
      <c r="D10" s="88"/>
      <c r="E10" s="89"/>
      <c r="F10" s="90"/>
      <c r="G10" s="91"/>
      <c r="H10" s="111">
        <f t="shared" ref="H10:H21" si="0">ROUND(F10/$N$3*G10,2)</f>
        <v>0</v>
      </c>
      <c r="I10" s="91"/>
      <c r="J10" s="111">
        <f t="shared" ref="J10:J21" si="1">ROUND(F10/$N$3*I10,2)</f>
        <v>0</v>
      </c>
      <c r="K10" s="92"/>
      <c r="L10" s="111">
        <f t="shared" ref="L10:L21" si="2">ROUND(J10+(J10*K10),2)</f>
        <v>0</v>
      </c>
      <c r="M10" s="93"/>
      <c r="N10" s="111">
        <f t="shared" ref="N10:N21" si="3">ROUND(IF(H10&gt;0,L10*M10,0),1)</f>
        <v>0</v>
      </c>
      <c r="O10" s="121">
        <f>ROUND(J10*M10,2)</f>
        <v>0</v>
      </c>
      <c r="P10" s="59"/>
      <c r="Q10" s="34"/>
      <c r="R10" s="34"/>
      <c r="S10" s="34"/>
      <c r="T10" s="34"/>
    </row>
    <row r="11" spans="1:20" s="35" customFormat="1" x14ac:dyDescent="0.25">
      <c r="A11" s="86"/>
      <c r="B11" s="87"/>
      <c r="C11" s="87"/>
      <c r="D11" s="88"/>
      <c r="E11" s="89"/>
      <c r="F11" s="90"/>
      <c r="G11" s="91"/>
      <c r="H11" s="111">
        <f t="shared" si="0"/>
        <v>0</v>
      </c>
      <c r="I11" s="91"/>
      <c r="J11" s="111">
        <f t="shared" si="1"/>
        <v>0</v>
      </c>
      <c r="K11" s="92"/>
      <c r="L11" s="111">
        <f t="shared" si="2"/>
        <v>0</v>
      </c>
      <c r="M11" s="93"/>
      <c r="N11" s="111">
        <f t="shared" si="3"/>
        <v>0</v>
      </c>
      <c r="O11" s="121">
        <f t="shared" ref="O11:O21" si="4">ROUND(J11*M11,2)</f>
        <v>0</v>
      </c>
      <c r="P11" s="59"/>
      <c r="Q11" s="34"/>
      <c r="R11" s="34"/>
      <c r="S11" s="34"/>
      <c r="T11" s="34"/>
    </row>
    <row r="12" spans="1:20" s="35" customFormat="1" x14ac:dyDescent="0.25">
      <c r="A12" s="86"/>
      <c r="B12" s="87"/>
      <c r="C12" s="87"/>
      <c r="D12" s="88"/>
      <c r="E12" s="89"/>
      <c r="F12" s="90"/>
      <c r="G12" s="91"/>
      <c r="H12" s="111">
        <f t="shared" si="0"/>
        <v>0</v>
      </c>
      <c r="I12" s="91"/>
      <c r="J12" s="111">
        <f t="shared" si="1"/>
        <v>0</v>
      </c>
      <c r="K12" s="92"/>
      <c r="L12" s="111">
        <f t="shared" si="2"/>
        <v>0</v>
      </c>
      <c r="M12" s="93"/>
      <c r="N12" s="111">
        <f t="shared" si="3"/>
        <v>0</v>
      </c>
      <c r="O12" s="121">
        <f t="shared" si="4"/>
        <v>0</v>
      </c>
      <c r="P12" s="59"/>
      <c r="Q12" s="34"/>
      <c r="R12" s="34"/>
      <c r="S12" s="34"/>
      <c r="T12" s="34"/>
    </row>
    <row r="13" spans="1:20" s="35" customFormat="1" x14ac:dyDescent="0.25">
      <c r="A13" s="86"/>
      <c r="B13" s="87"/>
      <c r="C13" s="87"/>
      <c r="D13" s="88"/>
      <c r="E13" s="89"/>
      <c r="F13" s="90"/>
      <c r="G13" s="91"/>
      <c r="H13" s="111">
        <f t="shared" si="0"/>
        <v>0</v>
      </c>
      <c r="I13" s="91"/>
      <c r="J13" s="111">
        <f t="shared" si="1"/>
        <v>0</v>
      </c>
      <c r="K13" s="92"/>
      <c r="L13" s="111">
        <f t="shared" si="2"/>
        <v>0</v>
      </c>
      <c r="M13" s="93"/>
      <c r="N13" s="111">
        <f t="shared" si="3"/>
        <v>0</v>
      </c>
      <c r="O13" s="121">
        <f t="shared" si="4"/>
        <v>0</v>
      </c>
      <c r="P13" s="59"/>
      <c r="Q13" s="34"/>
      <c r="R13" s="34"/>
      <c r="S13" s="34"/>
      <c r="T13" s="34"/>
    </row>
    <row r="14" spans="1:20" s="35" customFormat="1" x14ac:dyDescent="0.25">
      <c r="A14" s="86"/>
      <c r="B14" s="87"/>
      <c r="C14" s="87"/>
      <c r="D14" s="88"/>
      <c r="E14" s="89"/>
      <c r="F14" s="90"/>
      <c r="G14" s="91"/>
      <c r="H14" s="111">
        <f t="shared" si="0"/>
        <v>0</v>
      </c>
      <c r="I14" s="91"/>
      <c r="J14" s="111">
        <f t="shared" si="1"/>
        <v>0</v>
      </c>
      <c r="K14" s="92"/>
      <c r="L14" s="111">
        <f t="shared" si="2"/>
        <v>0</v>
      </c>
      <c r="M14" s="93"/>
      <c r="N14" s="111">
        <f t="shared" si="3"/>
        <v>0</v>
      </c>
      <c r="O14" s="121">
        <f t="shared" si="4"/>
        <v>0</v>
      </c>
      <c r="P14" s="59"/>
      <c r="Q14" s="34"/>
      <c r="R14" s="34"/>
      <c r="S14" s="34"/>
      <c r="T14" s="34"/>
    </row>
    <row r="15" spans="1:20" s="35" customFormat="1" x14ac:dyDescent="0.25">
      <c r="A15" s="86"/>
      <c r="B15" s="87"/>
      <c r="C15" s="87"/>
      <c r="D15" s="88"/>
      <c r="E15" s="89"/>
      <c r="F15" s="90"/>
      <c r="G15" s="91"/>
      <c r="H15" s="111">
        <f t="shared" si="0"/>
        <v>0</v>
      </c>
      <c r="I15" s="91"/>
      <c r="J15" s="111">
        <f t="shared" si="1"/>
        <v>0</v>
      </c>
      <c r="K15" s="92"/>
      <c r="L15" s="111">
        <f t="shared" si="2"/>
        <v>0</v>
      </c>
      <c r="M15" s="93"/>
      <c r="N15" s="111">
        <f t="shared" si="3"/>
        <v>0</v>
      </c>
      <c r="O15" s="121">
        <f t="shared" si="4"/>
        <v>0</v>
      </c>
      <c r="P15" s="59"/>
      <c r="Q15" s="34"/>
      <c r="R15" s="34"/>
      <c r="S15" s="34"/>
      <c r="T15" s="34"/>
    </row>
    <row r="16" spans="1:20" s="35" customFormat="1" x14ac:dyDescent="0.25">
      <c r="A16" s="86"/>
      <c r="B16" s="87"/>
      <c r="C16" s="87"/>
      <c r="D16" s="88"/>
      <c r="E16" s="89"/>
      <c r="F16" s="90"/>
      <c r="G16" s="91"/>
      <c r="H16" s="111">
        <f t="shared" si="0"/>
        <v>0</v>
      </c>
      <c r="I16" s="91"/>
      <c r="J16" s="111">
        <f t="shared" si="1"/>
        <v>0</v>
      </c>
      <c r="K16" s="92"/>
      <c r="L16" s="111">
        <f t="shared" si="2"/>
        <v>0</v>
      </c>
      <c r="M16" s="93"/>
      <c r="N16" s="111">
        <f t="shared" si="3"/>
        <v>0</v>
      </c>
      <c r="O16" s="121">
        <f t="shared" si="4"/>
        <v>0</v>
      </c>
      <c r="P16" s="59"/>
      <c r="Q16" s="34"/>
      <c r="R16" s="34"/>
      <c r="S16" s="34"/>
      <c r="T16" s="34"/>
    </row>
    <row r="17" spans="1:20" s="35" customFormat="1" x14ac:dyDescent="0.25">
      <c r="A17" s="86"/>
      <c r="B17" s="87"/>
      <c r="C17" s="87"/>
      <c r="D17" s="88"/>
      <c r="E17" s="89"/>
      <c r="F17" s="90"/>
      <c r="G17" s="91"/>
      <c r="H17" s="111">
        <f t="shared" si="0"/>
        <v>0</v>
      </c>
      <c r="I17" s="91"/>
      <c r="J17" s="111">
        <f t="shared" si="1"/>
        <v>0</v>
      </c>
      <c r="K17" s="92"/>
      <c r="L17" s="111">
        <f t="shared" si="2"/>
        <v>0</v>
      </c>
      <c r="M17" s="93"/>
      <c r="N17" s="111">
        <f t="shared" si="3"/>
        <v>0</v>
      </c>
      <c r="O17" s="121">
        <f t="shared" si="4"/>
        <v>0</v>
      </c>
      <c r="P17" s="59"/>
      <c r="Q17" s="34"/>
      <c r="R17" s="34"/>
      <c r="S17" s="34"/>
      <c r="T17" s="34"/>
    </row>
    <row r="18" spans="1:20" s="35" customFormat="1" x14ac:dyDescent="0.25">
      <c r="A18" s="86"/>
      <c r="B18" s="87"/>
      <c r="C18" s="87"/>
      <c r="D18" s="88"/>
      <c r="E18" s="89"/>
      <c r="F18" s="90"/>
      <c r="G18" s="91"/>
      <c r="H18" s="111">
        <f t="shared" si="0"/>
        <v>0</v>
      </c>
      <c r="I18" s="91"/>
      <c r="J18" s="111">
        <f t="shared" si="1"/>
        <v>0</v>
      </c>
      <c r="K18" s="92"/>
      <c r="L18" s="111">
        <f t="shared" si="2"/>
        <v>0</v>
      </c>
      <c r="M18" s="93"/>
      <c r="N18" s="111">
        <f t="shared" si="3"/>
        <v>0</v>
      </c>
      <c r="O18" s="121">
        <f t="shared" si="4"/>
        <v>0</v>
      </c>
      <c r="P18" s="59"/>
      <c r="Q18" s="34"/>
      <c r="R18" s="34"/>
      <c r="S18" s="34"/>
      <c r="T18" s="34"/>
    </row>
    <row r="19" spans="1:20" s="35" customFormat="1" x14ac:dyDescent="0.25">
      <c r="A19" s="86"/>
      <c r="B19" s="87"/>
      <c r="C19" s="87"/>
      <c r="D19" s="88"/>
      <c r="E19" s="89"/>
      <c r="F19" s="90"/>
      <c r="G19" s="91"/>
      <c r="H19" s="111">
        <f t="shared" si="0"/>
        <v>0</v>
      </c>
      <c r="I19" s="91"/>
      <c r="J19" s="111">
        <f t="shared" si="1"/>
        <v>0</v>
      </c>
      <c r="K19" s="92"/>
      <c r="L19" s="111">
        <f t="shared" si="2"/>
        <v>0</v>
      </c>
      <c r="M19" s="93"/>
      <c r="N19" s="111">
        <f t="shared" si="3"/>
        <v>0</v>
      </c>
      <c r="O19" s="121">
        <f t="shared" si="4"/>
        <v>0</v>
      </c>
      <c r="P19" s="59"/>
      <c r="Q19" s="34"/>
      <c r="R19" s="34"/>
      <c r="S19" s="34"/>
      <c r="T19" s="34"/>
    </row>
    <row r="20" spans="1:20" s="35" customFormat="1" x14ac:dyDescent="0.25">
      <c r="A20" s="86"/>
      <c r="B20" s="87"/>
      <c r="C20" s="87"/>
      <c r="D20" s="88"/>
      <c r="E20" s="89"/>
      <c r="F20" s="90"/>
      <c r="G20" s="91"/>
      <c r="H20" s="111">
        <f t="shared" si="0"/>
        <v>0</v>
      </c>
      <c r="I20" s="91"/>
      <c r="J20" s="111">
        <f t="shared" si="1"/>
        <v>0</v>
      </c>
      <c r="K20" s="92"/>
      <c r="L20" s="111">
        <f t="shared" si="2"/>
        <v>0</v>
      </c>
      <c r="M20" s="93"/>
      <c r="N20" s="111">
        <f t="shared" si="3"/>
        <v>0</v>
      </c>
      <c r="O20" s="121">
        <f t="shared" si="4"/>
        <v>0</v>
      </c>
      <c r="P20" s="59"/>
      <c r="Q20" s="34"/>
      <c r="R20" s="34"/>
      <c r="S20" s="34"/>
      <c r="T20" s="34"/>
    </row>
    <row r="21" spans="1:20" s="35" customFormat="1" x14ac:dyDescent="0.25">
      <c r="A21" s="94"/>
      <c r="B21" s="95"/>
      <c r="C21" s="95"/>
      <c r="D21" s="96"/>
      <c r="E21" s="97"/>
      <c r="F21" s="98"/>
      <c r="G21" s="99"/>
      <c r="H21" s="112">
        <f t="shared" si="0"/>
        <v>0</v>
      </c>
      <c r="I21" s="99"/>
      <c r="J21" s="112">
        <f t="shared" si="1"/>
        <v>0</v>
      </c>
      <c r="K21" s="100"/>
      <c r="L21" s="112">
        <f t="shared" si="2"/>
        <v>0</v>
      </c>
      <c r="M21" s="101"/>
      <c r="N21" s="112">
        <f t="shared" si="3"/>
        <v>0</v>
      </c>
      <c r="O21" s="122">
        <f t="shared" si="4"/>
        <v>0</v>
      </c>
      <c r="P21" s="59"/>
      <c r="Q21" s="34"/>
      <c r="R21" s="34"/>
      <c r="S21" s="34"/>
      <c r="T21" s="34"/>
    </row>
    <row r="22" spans="1:20" x14ac:dyDescent="0.25">
      <c r="A22" s="59"/>
      <c r="B22" s="59"/>
      <c r="C22" s="102"/>
      <c r="D22" s="103"/>
      <c r="E22" s="103"/>
      <c r="F22" s="51"/>
      <c r="G22" s="104"/>
      <c r="H22" s="51"/>
      <c r="I22" s="104"/>
      <c r="J22" s="51"/>
      <c r="K22" s="59"/>
      <c r="L22" s="105"/>
      <c r="M22" s="106" t="s">
        <v>62</v>
      </c>
      <c r="N22" s="115">
        <f>SUM(N9:N21)</f>
        <v>0</v>
      </c>
      <c r="O22" s="123">
        <f>SUM(O9:O21)</f>
        <v>0</v>
      </c>
      <c r="P22" s="59"/>
    </row>
    <row r="23" spans="1:20" s="39" customFormat="1" x14ac:dyDescent="0.25">
      <c r="A23" s="107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7"/>
      <c r="P23" s="59"/>
      <c r="Q23" s="34"/>
      <c r="R23" s="34"/>
      <c r="S23" s="34"/>
      <c r="T23" s="34"/>
    </row>
    <row r="24" spans="1:20" s="39" customFormat="1" x14ac:dyDescent="0.25">
      <c r="A24" s="107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7"/>
      <c r="P24" s="59"/>
      <c r="Q24" s="34"/>
      <c r="R24" s="34"/>
      <c r="S24" s="34"/>
      <c r="T24" s="34"/>
    </row>
    <row r="25" spans="1:20" x14ac:dyDescent="0.25">
      <c r="A25" s="59"/>
      <c r="B25" s="59"/>
      <c r="C25" s="102"/>
      <c r="D25" s="103"/>
      <c r="E25" s="103"/>
      <c r="F25" s="51"/>
      <c r="G25" s="104"/>
      <c r="H25" s="51"/>
      <c r="I25" s="104"/>
      <c r="J25" s="51"/>
      <c r="K25" s="59"/>
      <c r="L25" s="41"/>
      <c r="M25" s="108"/>
      <c r="N25" s="41"/>
      <c r="O25" s="59"/>
      <c r="P25" s="59"/>
    </row>
    <row r="26" spans="1:20" x14ac:dyDescent="0.25">
      <c r="A26" s="59"/>
      <c r="B26" s="59"/>
      <c r="C26" s="102"/>
      <c r="D26" s="103"/>
      <c r="E26" s="103"/>
      <c r="F26" s="51"/>
      <c r="G26" s="104"/>
      <c r="H26" s="51"/>
      <c r="I26" s="104"/>
      <c r="J26" s="51"/>
      <c r="K26" s="59"/>
      <c r="L26" s="41"/>
      <c r="M26" s="108"/>
      <c r="N26" s="41"/>
      <c r="O26" s="59"/>
      <c r="P26" s="59"/>
    </row>
  </sheetData>
  <sheetProtection insertRows="0"/>
  <mergeCells count="2">
    <mergeCell ref="A1:E1"/>
    <mergeCell ref="A2:B2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93" orientation="landscape" verticalDpi="300" r:id="rId1"/>
  <headerFooter>
    <oddFooter>&amp;L&amp;8Arbeitsmarktservice Steiermark, Förderungen&amp;C&amp;8&amp;F&amp;R&amp;8SÖB/Ü-Finanzplan - Formular Stand November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P25"/>
  <sheetViews>
    <sheetView zoomScaleNormal="100" workbookViewId="0">
      <pane ySplit="2" topLeftCell="A3" activePane="bottomLeft" state="frozen"/>
      <selection sqref="A1:I1"/>
      <selection pane="bottomLeft" activeCell="N5" sqref="N5:N7"/>
    </sheetView>
  </sheetViews>
  <sheetFormatPr baseColWidth="10" defaultColWidth="11.42578125" defaultRowHeight="20.100000000000001" customHeight="1" x14ac:dyDescent="0.25"/>
  <cols>
    <col min="1" max="1" width="22" style="174" customWidth="1"/>
    <col min="2" max="2" width="14.42578125" style="174" customWidth="1"/>
    <col min="3" max="3" width="12.85546875" style="174" customWidth="1"/>
    <col min="4" max="4" width="12.140625" style="217" customWidth="1"/>
    <col min="5" max="5" width="16.5703125" style="174" customWidth="1"/>
    <col min="6" max="6" width="13" style="217" customWidth="1"/>
    <col min="7" max="7" width="9.28515625" style="218" customWidth="1"/>
    <col min="8" max="8" width="9.140625" style="218" customWidth="1"/>
    <col min="9" max="9" width="9.5703125" style="174" customWidth="1"/>
    <col min="10" max="10" width="8.28515625" style="174" customWidth="1"/>
    <col min="11" max="11" width="13.5703125" style="217" customWidth="1"/>
    <col min="12" max="13" width="11.42578125" style="174"/>
    <col min="14" max="14" width="27.85546875" style="174" customWidth="1"/>
    <col min="15" max="15" width="11.42578125" style="174"/>
    <col min="16" max="16" width="18.28515625" style="174" customWidth="1"/>
    <col min="17" max="16384" width="11.42578125" style="174"/>
  </cols>
  <sheetData>
    <row r="1" spans="1:16" s="124" customFormat="1" ht="36" customHeight="1" x14ac:dyDescent="0.3">
      <c r="A1" s="296" t="s">
        <v>84</v>
      </c>
      <c r="B1" s="296"/>
      <c r="C1" s="296"/>
      <c r="D1" s="296"/>
      <c r="E1" s="296"/>
      <c r="F1" s="223"/>
      <c r="G1" s="223"/>
      <c r="H1" s="223"/>
      <c r="I1" s="223"/>
      <c r="J1" s="223"/>
      <c r="K1" s="223"/>
    </row>
    <row r="2" spans="1:16" s="124" customFormat="1" ht="18.75" x14ac:dyDescent="0.3">
      <c r="A2" s="125"/>
      <c r="B2" s="126"/>
      <c r="C2" s="127"/>
      <c r="D2" s="128"/>
      <c r="E2" s="43"/>
      <c r="F2" s="129"/>
      <c r="G2" s="130"/>
      <c r="H2" s="130"/>
      <c r="K2" s="129"/>
    </row>
    <row r="3" spans="1:16" s="124" customFormat="1" ht="19.5" thickBot="1" x14ac:dyDescent="0.35">
      <c r="A3" s="131"/>
      <c r="B3" s="126"/>
      <c r="C3" s="126"/>
      <c r="D3" s="129"/>
      <c r="F3" s="129"/>
      <c r="G3" s="130"/>
      <c r="H3" s="130"/>
      <c r="K3" s="129"/>
    </row>
    <row r="4" spans="1:16" s="124" customFormat="1" ht="62.25" thickBot="1" x14ac:dyDescent="0.35">
      <c r="A4" s="132"/>
      <c r="B4" s="133" t="s">
        <v>53</v>
      </c>
      <c r="C4" s="134" t="s">
        <v>63</v>
      </c>
      <c r="D4" s="134" t="s">
        <v>64</v>
      </c>
      <c r="E4" s="135" t="s">
        <v>65</v>
      </c>
      <c r="F4" s="136" t="s">
        <v>66</v>
      </c>
      <c r="G4" s="137" t="s">
        <v>67</v>
      </c>
      <c r="H4" s="137" t="s">
        <v>68</v>
      </c>
      <c r="I4" s="135" t="s">
        <v>69</v>
      </c>
      <c r="J4" s="138" t="s">
        <v>70</v>
      </c>
      <c r="K4" s="139" t="s">
        <v>71</v>
      </c>
      <c r="N4" s="255" t="s">
        <v>89</v>
      </c>
      <c r="O4" s="255" t="s">
        <v>88</v>
      </c>
      <c r="P4" s="255" t="s">
        <v>19</v>
      </c>
    </row>
    <row r="5" spans="1:16" s="59" customFormat="1" ht="15" customHeight="1" x14ac:dyDescent="0.25">
      <c r="A5" s="291" t="s">
        <v>81</v>
      </c>
      <c r="B5" s="292"/>
      <c r="C5" s="292"/>
      <c r="D5" s="292"/>
      <c r="E5" s="140"/>
      <c r="F5" s="141"/>
      <c r="G5" s="142"/>
      <c r="H5" s="143" t="s">
        <v>72</v>
      </c>
      <c r="I5" s="144">
        <v>0</v>
      </c>
      <c r="J5" s="145"/>
      <c r="K5" s="146"/>
      <c r="N5" s="229" t="s">
        <v>133</v>
      </c>
      <c r="O5" s="230"/>
      <c r="P5" s="230"/>
    </row>
    <row r="6" spans="1:16" s="154" customFormat="1" ht="15" customHeight="1" x14ac:dyDescent="0.2">
      <c r="A6" s="147"/>
      <c r="B6" s="148"/>
      <c r="C6" s="149"/>
      <c r="D6" s="150"/>
      <c r="E6" s="151"/>
      <c r="F6" s="219">
        <f>D6+(D6*E6)</f>
        <v>0</v>
      </c>
      <c r="G6" s="152"/>
      <c r="H6" s="152"/>
      <c r="I6" s="220">
        <f>IF(H6&gt;0,H6/G6,0)</f>
        <v>0</v>
      </c>
      <c r="J6" s="153"/>
      <c r="K6" s="221">
        <f>IF(D6&gt;0,F6*I6*J6*A6,0)</f>
        <v>0</v>
      </c>
      <c r="N6" s="229" t="s">
        <v>134</v>
      </c>
      <c r="O6" s="232"/>
      <c r="P6" s="232"/>
    </row>
    <row r="7" spans="1:16" s="154" customFormat="1" ht="15" customHeight="1" x14ac:dyDescent="0.2">
      <c r="A7" s="147"/>
      <c r="B7" s="148"/>
      <c r="C7" s="155"/>
      <c r="D7" s="156"/>
      <c r="E7" s="151"/>
      <c r="F7" s="219">
        <f>D7+(D7*E7)</f>
        <v>0</v>
      </c>
      <c r="G7" s="152"/>
      <c r="H7" s="152"/>
      <c r="I7" s="220">
        <f>IF(H7&gt;0,H7/G7,0)</f>
        <v>0</v>
      </c>
      <c r="J7" s="153"/>
      <c r="K7" s="221">
        <f>IF(D7&gt;0,F7*I7*J7*A7,0)</f>
        <v>0</v>
      </c>
      <c r="N7" s="229" t="s">
        <v>135</v>
      </c>
      <c r="O7" s="232"/>
      <c r="P7" s="232"/>
    </row>
    <row r="8" spans="1:16" s="160" customFormat="1" ht="15" customHeight="1" x14ac:dyDescent="0.2">
      <c r="A8" s="157"/>
      <c r="B8" s="158"/>
      <c r="C8" s="159"/>
      <c r="D8" s="156"/>
      <c r="E8" s="151"/>
      <c r="F8" s="219">
        <f>D8+(D8*E8)</f>
        <v>0</v>
      </c>
      <c r="G8" s="152"/>
      <c r="H8" s="152"/>
      <c r="I8" s="220">
        <f>IF(H8&gt;0,H8/G8,0)</f>
        <v>0</v>
      </c>
      <c r="J8" s="153"/>
      <c r="K8" s="221">
        <f>IF(D8&gt;0,F8*I8*J8*A8,0)</f>
        <v>0</v>
      </c>
      <c r="N8" s="229"/>
      <c r="O8" s="232"/>
      <c r="P8" s="232"/>
    </row>
    <row r="9" spans="1:16" s="160" customFormat="1" ht="15" customHeight="1" thickBot="1" x14ac:dyDescent="0.25">
      <c r="A9" s="161"/>
      <c r="B9" s="162"/>
      <c r="C9" s="163"/>
      <c r="D9" s="156"/>
      <c r="E9" s="164"/>
      <c r="F9" s="219">
        <f>D9+(D9*E9)</f>
        <v>0</v>
      </c>
      <c r="G9" s="165"/>
      <c r="H9" s="165"/>
      <c r="I9" s="220">
        <f>IF(H9&gt;0,H9/G9,0)</f>
        <v>0</v>
      </c>
      <c r="J9" s="166"/>
      <c r="K9" s="221">
        <f>IF(D9&gt;0,F9*I9*J9*A9,0)</f>
        <v>0</v>
      </c>
      <c r="N9" s="264"/>
      <c r="O9" s="265"/>
      <c r="P9" s="265"/>
    </row>
    <row r="10" spans="1:16" s="124" customFormat="1" ht="19.5" thickBot="1" x14ac:dyDescent="0.35">
      <c r="A10" s="167"/>
      <c r="B10" s="168"/>
      <c r="C10" s="168"/>
      <c r="D10" s="169">
        <f>SUM(D6:D9)</f>
        <v>0</v>
      </c>
      <c r="E10" s="168"/>
      <c r="F10" s="169"/>
      <c r="G10" s="170"/>
      <c r="H10" s="171"/>
      <c r="I10" s="172"/>
      <c r="J10" s="173" t="s">
        <v>73</v>
      </c>
      <c r="K10" s="222">
        <f>SUM(K6:K9)</f>
        <v>0</v>
      </c>
      <c r="N10" s="263" t="s">
        <v>117</v>
      </c>
      <c r="O10" s="240">
        <f>SUM(O5:O9)</f>
        <v>0</v>
      </c>
      <c r="P10" s="262"/>
    </row>
    <row r="11" spans="1:16" s="160" customFormat="1" ht="12" x14ac:dyDescent="0.2">
      <c r="A11" s="176"/>
      <c r="B11" s="176"/>
      <c r="C11" s="176"/>
      <c r="D11" s="177"/>
      <c r="E11" s="176"/>
      <c r="F11" s="177"/>
      <c r="G11" s="178"/>
      <c r="H11" s="177"/>
      <c r="I11" s="176"/>
      <c r="J11" s="176"/>
      <c r="K11" s="179"/>
    </row>
    <row r="12" spans="1:16" s="160" customFormat="1" ht="15" x14ac:dyDescent="0.2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</row>
    <row r="13" spans="1:16" s="160" customFormat="1" ht="15" x14ac:dyDescent="0.25">
      <c r="A13" s="293" t="s">
        <v>74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5"/>
    </row>
    <row r="14" spans="1:16" s="160" customFormat="1" ht="12.75" x14ac:dyDescent="0.2">
      <c r="A14" s="181" t="s">
        <v>82</v>
      </c>
      <c r="B14" s="182"/>
      <c r="C14" s="183"/>
      <c r="E14" s="183"/>
      <c r="F14" s="184"/>
      <c r="G14" s="183"/>
      <c r="H14" s="182"/>
      <c r="I14" s="182"/>
      <c r="J14" s="179"/>
      <c r="K14" s="163"/>
    </row>
    <row r="15" spans="1:16" s="160" customFormat="1" ht="12.75" x14ac:dyDescent="0.2">
      <c r="A15" s="185" t="s">
        <v>75</v>
      </c>
      <c r="B15" s="186"/>
      <c r="C15" s="187"/>
      <c r="D15" s="188"/>
      <c r="E15" s="189" t="s">
        <v>76</v>
      </c>
      <c r="F15" s="190"/>
      <c r="G15" s="191"/>
      <c r="H15" s="192"/>
      <c r="I15" s="192"/>
      <c r="J15" s="193"/>
      <c r="K15" s="194"/>
    </row>
    <row r="16" spans="1:16" s="160" customFormat="1" ht="12.75" x14ac:dyDescent="0.2">
      <c r="A16" s="195"/>
      <c r="B16" s="196"/>
      <c r="C16" s="197"/>
      <c r="D16" s="198"/>
      <c r="E16" s="199" t="s">
        <v>77</v>
      </c>
      <c r="F16" s="200"/>
      <c r="G16" s="197"/>
      <c r="H16" s="196"/>
      <c r="I16" s="196"/>
      <c r="J16" s="201"/>
      <c r="K16" s="202"/>
    </row>
    <row r="17" spans="1:11" s="160" customFormat="1" ht="12.75" x14ac:dyDescent="0.2">
      <c r="A17" s="203" t="s">
        <v>78</v>
      </c>
      <c r="B17" s="182"/>
      <c r="C17" s="183"/>
      <c r="E17" s="183"/>
      <c r="F17" s="184"/>
      <c r="G17" s="183"/>
      <c r="H17" s="182"/>
      <c r="I17" s="182"/>
      <c r="J17" s="179"/>
      <c r="K17" s="163"/>
    </row>
    <row r="18" spans="1:11" s="160" customFormat="1" ht="12" x14ac:dyDescent="0.2">
      <c r="A18" s="204" t="s">
        <v>79</v>
      </c>
      <c r="B18" s="205"/>
      <c r="C18" s="206"/>
      <c r="D18" s="206"/>
      <c r="E18" s="207"/>
      <c r="F18" s="208"/>
      <c r="G18" s="207"/>
      <c r="H18" s="205"/>
      <c r="I18" s="205"/>
      <c r="J18" s="209"/>
      <c r="K18" s="159"/>
    </row>
    <row r="19" spans="1:11" s="160" customFormat="1" ht="12.75" x14ac:dyDescent="0.2">
      <c r="A19" s="210" t="s">
        <v>83</v>
      </c>
      <c r="B19" s="182"/>
      <c r="C19" s="183"/>
      <c r="E19" s="183"/>
      <c r="F19" s="184"/>
      <c r="G19" s="183"/>
      <c r="H19" s="182"/>
      <c r="I19" s="182"/>
      <c r="J19" s="179"/>
      <c r="K19" s="163"/>
    </row>
    <row r="20" spans="1:11" s="160" customFormat="1" ht="12.75" x14ac:dyDescent="0.2">
      <c r="A20" s="195" t="s">
        <v>80</v>
      </c>
      <c r="B20" s="196"/>
      <c r="C20" s="197"/>
      <c r="D20" s="198"/>
      <c r="E20" s="197"/>
      <c r="F20" s="200"/>
      <c r="G20" s="197"/>
      <c r="H20" s="196"/>
      <c r="I20" s="196"/>
      <c r="J20" s="201"/>
      <c r="K20" s="202"/>
    </row>
    <row r="21" spans="1:11" s="160" customFormat="1" ht="12.75" x14ac:dyDescent="0.2">
      <c r="A21" s="211"/>
      <c r="B21" s="212"/>
      <c r="C21" s="212"/>
      <c r="D21" s="213"/>
      <c r="E21" s="212"/>
      <c r="F21" s="213"/>
      <c r="G21" s="214"/>
      <c r="H21" s="213"/>
      <c r="I21" s="212"/>
      <c r="J21" s="215"/>
      <c r="K21" s="216"/>
    </row>
    <row r="22" spans="1:11" s="160" customFormat="1" ht="15" customHeight="1" x14ac:dyDescent="0.2">
      <c r="A22" s="182"/>
      <c r="B22" s="182"/>
      <c r="C22" s="182"/>
      <c r="D22" s="183"/>
      <c r="E22" s="182"/>
      <c r="F22" s="183"/>
      <c r="G22" s="184"/>
      <c r="H22" s="183"/>
      <c r="I22" s="182"/>
      <c r="J22" s="182"/>
      <c r="K22" s="179"/>
    </row>
    <row r="23" spans="1:11" s="160" customFormat="1" ht="20.100000000000001" customHeight="1" x14ac:dyDescent="0.2">
      <c r="A23" s="182"/>
      <c r="B23" s="182"/>
      <c r="C23" s="182"/>
      <c r="D23" s="183"/>
      <c r="E23" s="182"/>
      <c r="F23" s="183"/>
      <c r="G23" s="184"/>
      <c r="H23" s="183"/>
      <c r="I23" s="182"/>
      <c r="J23" s="182"/>
      <c r="K23" s="179"/>
    </row>
    <row r="24" spans="1:11" s="160" customFormat="1" ht="20.100000000000001" customHeight="1" x14ac:dyDescent="0.2">
      <c r="A24" s="182"/>
      <c r="B24" s="182"/>
      <c r="C24" s="182"/>
      <c r="D24" s="183"/>
      <c r="E24" s="182"/>
      <c r="F24" s="183"/>
      <c r="G24" s="184"/>
      <c r="H24" s="183"/>
      <c r="I24" s="182"/>
      <c r="J24" s="182"/>
      <c r="K24" s="179"/>
    </row>
    <row r="25" spans="1:11" s="160" customFormat="1" ht="20.100000000000001" customHeight="1" x14ac:dyDescent="0.2">
      <c r="A25" s="182"/>
      <c r="B25" s="182"/>
      <c r="C25" s="182"/>
      <c r="D25" s="183"/>
      <c r="E25" s="182"/>
      <c r="F25" s="183"/>
      <c r="G25" s="184"/>
      <c r="H25" s="183"/>
      <c r="I25" s="182"/>
      <c r="J25" s="182"/>
      <c r="K25" s="179"/>
    </row>
  </sheetData>
  <sheetProtection formatColumns="0" insertRows="0"/>
  <mergeCells count="3">
    <mergeCell ref="A5:D5"/>
    <mergeCell ref="A13:K13"/>
    <mergeCell ref="A1:E1"/>
  </mergeCells>
  <printOptions horizontalCentered="1"/>
  <pageMargins left="0.31496062992125984" right="0.31496062992125984" top="0.78740157480314965" bottom="0.59055118110236227" header="0.31496062992125984" footer="0.31496062992125984"/>
  <pageSetup paperSize="9" orientation="landscape" verticalDpi="4294967295" r:id="rId1"/>
  <headerFooter>
    <oddFooter>&amp;L&amp;8Arbeitsmarktservice Steiermark, Förderungen&amp;C&amp;8&amp;F&amp;R&amp;8SÖB/Ü-Finanzplan - Formular Stand November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G44"/>
  <sheetViews>
    <sheetView tabSelected="1" zoomScale="85" zoomScaleNormal="85" workbookViewId="0">
      <pane ySplit="2" topLeftCell="A3" activePane="bottomLeft" state="frozen"/>
      <selection sqref="A1:I1"/>
      <selection pane="bottomLeft" activeCell="F22" sqref="F22"/>
    </sheetView>
  </sheetViews>
  <sheetFormatPr baseColWidth="10" defaultColWidth="12.140625" defaultRowHeight="15" x14ac:dyDescent="0.25"/>
  <cols>
    <col min="1" max="1" width="38.7109375" style="175" customWidth="1"/>
    <col min="2" max="2" width="24.85546875" style="175" customWidth="1"/>
    <col min="3" max="3" width="42.7109375" style="175" customWidth="1"/>
    <col min="4" max="4" width="9.7109375" style="175" customWidth="1"/>
    <col min="5" max="5" width="11.140625" style="175" customWidth="1"/>
    <col min="6" max="6" width="59.7109375" style="174" customWidth="1"/>
    <col min="7" max="16384" width="12.140625" style="175"/>
  </cols>
  <sheetData>
    <row r="1" spans="1:6" s="124" customFormat="1" ht="38.25" customHeight="1" x14ac:dyDescent="0.3">
      <c r="A1" s="296" t="s">
        <v>118</v>
      </c>
      <c r="B1" s="297"/>
      <c r="C1" s="224"/>
      <c r="D1" s="224"/>
      <c r="E1" s="224"/>
      <c r="F1" s="225"/>
    </row>
    <row r="2" spans="1:6" s="226" customFormat="1" ht="20.100000000000001" customHeight="1" x14ac:dyDescent="0.25">
      <c r="A2" s="125"/>
      <c r="F2" s="224"/>
    </row>
    <row r="3" spans="1:6" s="226" customFormat="1" ht="9" customHeight="1" thickBot="1" x14ac:dyDescent="0.3">
      <c r="A3" s="125"/>
      <c r="F3" s="224"/>
    </row>
    <row r="4" spans="1:6" s="227" customFormat="1" ht="20.100000000000001" customHeight="1" thickBot="1" x14ac:dyDescent="0.25">
      <c r="A4" s="298" t="s">
        <v>71</v>
      </c>
      <c r="B4" s="299"/>
    </row>
    <row r="5" spans="1:6" s="228" customFormat="1" ht="13.5" customHeight="1" x14ac:dyDescent="0.2">
      <c r="A5" s="300" t="s">
        <v>89</v>
      </c>
      <c r="B5" s="300" t="s">
        <v>88</v>
      </c>
      <c r="C5" s="300" t="s">
        <v>19</v>
      </c>
    </row>
    <row r="6" spans="1:6" s="228" customFormat="1" ht="36.75" customHeight="1" thickBot="1" x14ac:dyDescent="0.25">
      <c r="A6" s="302"/>
      <c r="B6" s="301"/>
      <c r="C6" s="301"/>
    </row>
    <row r="7" spans="1:6" s="231" customFormat="1" ht="17.100000000000001" customHeight="1" x14ac:dyDescent="0.2">
      <c r="A7" s="229" t="s">
        <v>90</v>
      </c>
      <c r="B7" s="230"/>
      <c r="C7" s="230"/>
    </row>
    <row r="8" spans="1:6" s="231" customFormat="1" ht="17.100000000000001" customHeight="1" x14ac:dyDescent="0.2">
      <c r="A8" s="229" t="s">
        <v>91</v>
      </c>
      <c r="B8" s="232"/>
      <c r="C8" s="232"/>
    </row>
    <row r="9" spans="1:6" s="231" customFormat="1" ht="17.100000000000001" customHeight="1" x14ac:dyDescent="0.2">
      <c r="A9" s="229" t="s">
        <v>7</v>
      </c>
      <c r="B9" s="232"/>
      <c r="C9" s="232"/>
    </row>
    <row r="10" spans="1:6" s="231" customFormat="1" ht="17.100000000000001" customHeight="1" x14ac:dyDescent="0.2">
      <c r="A10" s="229" t="s">
        <v>92</v>
      </c>
      <c r="B10" s="232"/>
      <c r="C10" s="232"/>
    </row>
    <row r="11" spans="1:6" s="231" customFormat="1" ht="17.100000000000001" customHeight="1" x14ac:dyDescent="0.2">
      <c r="A11" s="250" t="s">
        <v>93</v>
      </c>
      <c r="B11" s="251"/>
      <c r="C11" s="251"/>
    </row>
    <row r="12" spans="1:6" s="231" customFormat="1" ht="17.100000000000001" customHeight="1" x14ac:dyDescent="0.2">
      <c r="A12" s="250" t="s">
        <v>94</v>
      </c>
      <c r="B12" s="252"/>
      <c r="C12" s="252"/>
    </row>
    <row r="13" spans="1:6" s="231" customFormat="1" ht="17.100000000000001" customHeight="1" x14ac:dyDescent="0.2">
      <c r="A13" s="250" t="s">
        <v>95</v>
      </c>
      <c r="B13" s="252"/>
      <c r="C13" s="252"/>
    </row>
    <row r="14" spans="1:6" s="231" customFormat="1" ht="17.100000000000001" customHeight="1" x14ac:dyDescent="0.2">
      <c r="A14" s="250" t="s">
        <v>96</v>
      </c>
      <c r="B14" s="252"/>
      <c r="C14" s="252"/>
    </row>
    <row r="15" spans="1:6" s="231" customFormat="1" ht="17.100000000000001" customHeight="1" x14ac:dyDescent="0.2">
      <c r="A15" s="250" t="s">
        <v>97</v>
      </c>
      <c r="B15" s="252"/>
      <c r="C15" s="252"/>
    </row>
    <row r="16" spans="1:6" s="231" customFormat="1" ht="17.100000000000001" customHeight="1" x14ac:dyDescent="0.2">
      <c r="A16" s="250" t="s">
        <v>98</v>
      </c>
      <c r="B16" s="252"/>
      <c r="C16" s="252"/>
    </row>
    <row r="17" spans="1:3" s="231" customFormat="1" ht="17.100000000000001" customHeight="1" x14ac:dyDescent="0.2">
      <c r="A17" s="250" t="s">
        <v>99</v>
      </c>
      <c r="B17" s="252"/>
      <c r="C17" s="252"/>
    </row>
    <row r="18" spans="1:3" s="231" customFormat="1" ht="17.100000000000001" customHeight="1" x14ac:dyDescent="0.2">
      <c r="A18" s="250" t="s">
        <v>100</v>
      </c>
      <c r="B18" s="252"/>
      <c r="C18" s="252"/>
    </row>
    <row r="19" spans="1:3" s="231" customFormat="1" ht="17.100000000000001" customHeight="1" x14ac:dyDescent="0.2">
      <c r="A19" s="250" t="s">
        <v>101</v>
      </c>
      <c r="B19" s="252"/>
      <c r="C19" s="252"/>
    </row>
    <row r="20" spans="1:3" s="231" customFormat="1" ht="17.100000000000001" customHeight="1" x14ac:dyDescent="0.2">
      <c r="A20" s="250" t="s">
        <v>102</v>
      </c>
      <c r="B20" s="251"/>
      <c r="C20" s="251"/>
    </row>
    <row r="21" spans="1:3" s="231" customFormat="1" ht="17.100000000000001" customHeight="1" x14ac:dyDescent="0.2">
      <c r="A21" s="250" t="s">
        <v>103</v>
      </c>
      <c r="B21" s="252"/>
      <c r="C21" s="252"/>
    </row>
    <row r="22" spans="1:3" s="231" customFormat="1" ht="17.100000000000001" customHeight="1" x14ac:dyDescent="0.2">
      <c r="A22" s="250" t="s">
        <v>104</v>
      </c>
      <c r="B22" s="252"/>
      <c r="C22" s="252"/>
    </row>
    <row r="23" spans="1:3" s="231" customFormat="1" ht="17.100000000000001" customHeight="1" x14ac:dyDescent="0.2">
      <c r="A23" s="250" t="s">
        <v>105</v>
      </c>
      <c r="B23" s="252"/>
      <c r="C23" s="252"/>
    </row>
    <row r="24" spans="1:3" s="231" customFormat="1" ht="17.100000000000001" customHeight="1" x14ac:dyDescent="0.2">
      <c r="A24" s="250" t="s">
        <v>106</v>
      </c>
      <c r="B24" s="252"/>
      <c r="C24" s="252"/>
    </row>
    <row r="25" spans="1:3" s="231" customFormat="1" ht="17.100000000000001" customHeight="1" x14ac:dyDescent="0.2">
      <c r="A25" s="250" t="s">
        <v>107</v>
      </c>
      <c r="B25" s="252"/>
      <c r="C25" s="252"/>
    </row>
    <row r="26" spans="1:3" s="231" customFormat="1" ht="17.100000000000001" customHeight="1" x14ac:dyDescent="0.2">
      <c r="A26" s="250" t="s">
        <v>26</v>
      </c>
      <c r="B26" s="252"/>
      <c r="C26" s="252"/>
    </row>
    <row r="27" spans="1:3" s="231" customFormat="1" ht="17.100000000000001" customHeight="1" x14ac:dyDescent="0.2">
      <c r="A27" s="250" t="s">
        <v>108</v>
      </c>
      <c r="B27" s="252"/>
      <c r="C27" s="252"/>
    </row>
    <row r="28" spans="1:3" s="231" customFormat="1" ht="17.100000000000001" customHeight="1" x14ac:dyDescent="0.2">
      <c r="A28" s="250" t="s">
        <v>13</v>
      </c>
      <c r="B28" s="252"/>
      <c r="C28" s="252"/>
    </row>
    <row r="29" spans="1:3" s="231" customFormat="1" ht="17.100000000000001" customHeight="1" x14ac:dyDescent="0.2">
      <c r="A29" s="250" t="s">
        <v>109</v>
      </c>
      <c r="B29" s="252"/>
      <c r="C29" s="252"/>
    </row>
    <row r="30" spans="1:3" s="231" customFormat="1" ht="17.100000000000001" customHeight="1" x14ac:dyDescent="0.2">
      <c r="A30" s="250" t="s">
        <v>14</v>
      </c>
      <c r="B30" s="252"/>
      <c r="C30" s="252"/>
    </row>
    <row r="31" spans="1:3" s="231" customFormat="1" ht="17.100000000000001" customHeight="1" x14ac:dyDescent="0.2">
      <c r="A31" s="253" t="s">
        <v>110</v>
      </c>
      <c r="B31" s="252"/>
      <c r="C31" s="252"/>
    </row>
    <row r="32" spans="1:3" s="231" customFormat="1" ht="17.100000000000001" customHeight="1" x14ac:dyDescent="0.2">
      <c r="A32" s="250" t="s">
        <v>15</v>
      </c>
      <c r="B32" s="252"/>
      <c r="C32" s="252"/>
    </row>
    <row r="33" spans="1:7" s="231" customFormat="1" ht="17.100000000000001" customHeight="1" x14ac:dyDescent="0.2">
      <c r="A33" s="250" t="s">
        <v>16</v>
      </c>
      <c r="B33" s="251"/>
      <c r="C33" s="251"/>
      <c r="F33" s="254"/>
    </row>
    <row r="34" spans="1:7" s="231" customFormat="1" ht="17.100000000000001" customHeight="1" x14ac:dyDescent="0.2">
      <c r="A34" s="250" t="s">
        <v>111</v>
      </c>
      <c r="B34" s="251"/>
      <c r="C34" s="251"/>
      <c r="F34" s="256" t="s">
        <v>126</v>
      </c>
      <c r="G34" s="257"/>
    </row>
    <row r="35" spans="1:7" s="231" customFormat="1" ht="17.100000000000001" customHeight="1" x14ac:dyDescent="0.2">
      <c r="A35" s="250" t="s">
        <v>112</v>
      </c>
      <c r="B35" s="251"/>
      <c r="C35" s="251"/>
      <c r="F35" s="257" t="s">
        <v>127</v>
      </c>
      <c r="G35" s="258">
        <f>'Detail SK'!O22/12*14</f>
        <v>0</v>
      </c>
    </row>
    <row r="36" spans="1:7" s="231" customFormat="1" ht="17.100000000000001" customHeight="1" x14ac:dyDescent="0.2">
      <c r="A36" s="250" t="s">
        <v>113</v>
      </c>
      <c r="B36" s="251"/>
      <c r="C36" s="251"/>
      <c r="F36" s="257" t="s">
        <v>128</v>
      </c>
      <c r="G36" s="258">
        <f>'Detail TAK'!E10/12*14</f>
        <v>0</v>
      </c>
    </row>
    <row r="37" spans="1:7" s="231" customFormat="1" ht="17.100000000000001" customHeight="1" x14ac:dyDescent="0.2">
      <c r="A37" s="250" t="s">
        <v>114</v>
      </c>
      <c r="B37" s="251"/>
      <c r="C37" s="251"/>
      <c r="F37" s="257"/>
      <c r="G37" s="259">
        <f>SUM(G35:G36)</f>
        <v>0</v>
      </c>
    </row>
    <row r="38" spans="1:7" s="231" customFormat="1" ht="17.100000000000001" customHeight="1" x14ac:dyDescent="0.2">
      <c r="A38" s="250" t="s">
        <v>115</v>
      </c>
      <c r="B38" s="251"/>
      <c r="C38" s="251"/>
      <c r="F38" s="260" t="s">
        <v>129</v>
      </c>
      <c r="G38" s="261">
        <f>G37/100</f>
        <v>0</v>
      </c>
    </row>
    <row r="39" spans="1:7" s="231" customFormat="1" ht="17.100000000000001" customHeight="1" x14ac:dyDescent="0.2">
      <c r="A39" s="250" t="s">
        <v>17</v>
      </c>
      <c r="B39" s="252"/>
      <c r="C39" s="252"/>
    </row>
    <row r="40" spans="1:7" s="231" customFormat="1" ht="17.100000000000001" customHeight="1" thickBot="1" x14ac:dyDescent="0.25">
      <c r="A40" s="229" t="s">
        <v>116</v>
      </c>
      <c r="B40" s="233"/>
      <c r="C40" s="233"/>
    </row>
    <row r="41" spans="1:7" s="160" customFormat="1" ht="18" customHeight="1" thickBot="1" x14ac:dyDescent="0.25">
      <c r="A41" s="234" t="s">
        <v>117</v>
      </c>
      <c r="B41" s="240">
        <f t="shared" ref="B41" si="0">SUM(B7:B40)</f>
        <v>0</v>
      </c>
    </row>
    <row r="42" spans="1:7" s="174" customFormat="1" ht="12" customHeight="1" x14ac:dyDescent="0.25">
      <c r="A42" s="235"/>
    </row>
    <row r="43" spans="1:7" s="231" customFormat="1" ht="15" customHeight="1" x14ac:dyDescent="0.2">
      <c r="A43" s="236"/>
      <c r="B43" s="237"/>
    </row>
    <row r="44" spans="1:7" s="231" customFormat="1" ht="15" customHeight="1" x14ac:dyDescent="0.2">
      <c r="A44" s="238" t="s">
        <v>119</v>
      </c>
      <c r="B44" s="239"/>
    </row>
  </sheetData>
  <mergeCells count="5">
    <mergeCell ref="A1:B1"/>
    <mergeCell ref="A4:B4"/>
    <mergeCell ref="B5:B6"/>
    <mergeCell ref="A5:A6"/>
    <mergeCell ref="C5:C6"/>
  </mergeCells>
  <printOptions horizontalCentered="1"/>
  <pageMargins left="0.31496062992125984" right="0.31496062992125984" top="0.78740157480314965" bottom="0.59055118110236227" header="0.31496062992125984" footer="0.31496062992125984"/>
  <pageSetup paperSize="9" orientation="landscape" verticalDpi="4294967295" r:id="rId1"/>
  <headerFooter>
    <oddFooter>&amp;L&amp;8Arbeitsmarktservice Steiermark, Förderungen&amp;C&amp;8&amp;F&amp;R&amp;8SÖB/Ü-Finanzplan - Formular Stand November 2019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C23"/>
  <sheetViews>
    <sheetView zoomScaleNormal="100" workbookViewId="0">
      <selection activeCell="D13" sqref="D13"/>
    </sheetView>
  </sheetViews>
  <sheetFormatPr baseColWidth="10" defaultRowHeight="15" x14ac:dyDescent="0.25"/>
  <cols>
    <col min="1" max="1" width="37.28515625" style="4" bestFit="1" customWidth="1"/>
    <col min="2" max="2" width="16" style="4" customWidth="1"/>
    <col min="3" max="3" width="49.28515625" style="4" customWidth="1"/>
    <col min="4" max="16384" width="11.42578125" style="4"/>
  </cols>
  <sheetData>
    <row r="1" spans="1:3" ht="33" customHeight="1" x14ac:dyDescent="0.25">
      <c r="A1" s="303" t="s">
        <v>44</v>
      </c>
      <c r="B1" s="303"/>
      <c r="C1" s="303"/>
    </row>
    <row r="2" spans="1:3" ht="18.75" customHeight="1" x14ac:dyDescent="0.25">
      <c r="A2" s="12" t="s">
        <v>7</v>
      </c>
      <c r="B2" s="8" t="s">
        <v>30</v>
      </c>
      <c r="C2" s="13" t="s">
        <v>19</v>
      </c>
    </row>
    <row r="3" spans="1:3" ht="15.75" customHeight="1" x14ac:dyDescent="0.25">
      <c r="A3" s="10" t="s">
        <v>20</v>
      </c>
      <c r="B3" s="11"/>
      <c r="C3" s="1"/>
    </row>
    <row r="4" spans="1:3" ht="15.75" customHeight="1" x14ac:dyDescent="0.25">
      <c r="A4" s="10" t="s">
        <v>21</v>
      </c>
      <c r="B4" s="11"/>
      <c r="C4" s="1"/>
    </row>
    <row r="5" spans="1:3" ht="15.75" customHeight="1" x14ac:dyDescent="0.25">
      <c r="A5" s="10" t="s">
        <v>22</v>
      </c>
      <c r="B5" s="11"/>
      <c r="C5" s="1"/>
    </row>
    <row r="6" spans="1:3" ht="15.75" customHeight="1" x14ac:dyDescent="0.25">
      <c r="A6" s="10" t="s">
        <v>23</v>
      </c>
      <c r="B6" s="11"/>
      <c r="C6" s="1"/>
    </row>
    <row r="7" spans="1:3" ht="15.75" customHeight="1" x14ac:dyDescent="0.25">
      <c r="A7" s="10" t="s">
        <v>24</v>
      </c>
      <c r="B7" s="11"/>
      <c r="C7" s="1"/>
    </row>
    <row r="8" spans="1:3" ht="15.75" customHeight="1" x14ac:dyDescent="0.25">
      <c r="A8" s="10" t="s">
        <v>25</v>
      </c>
      <c r="B8" s="11"/>
      <c r="C8" s="1"/>
    </row>
    <row r="9" spans="1:3" ht="15.75" customHeight="1" x14ac:dyDescent="0.25">
      <c r="A9" s="9" t="s">
        <v>3</v>
      </c>
      <c r="B9" s="249">
        <f>SUM(B3:B8)</f>
        <v>0</v>
      </c>
    </row>
    <row r="13" spans="1:3" ht="33" customHeight="1" x14ac:dyDescent="0.25">
      <c r="A13" s="303" t="s">
        <v>38</v>
      </c>
      <c r="B13" s="303"/>
      <c r="C13" s="303"/>
    </row>
    <row r="14" spans="1:3" ht="18.75" customHeight="1" x14ac:dyDescent="0.25">
      <c r="A14" s="12" t="s">
        <v>18</v>
      </c>
      <c r="B14" s="8" t="s">
        <v>30</v>
      </c>
      <c r="C14" s="13" t="s">
        <v>19</v>
      </c>
    </row>
    <row r="15" spans="1:3" ht="15.75" customHeight="1" x14ac:dyDescent="0.25">
      <c r="A15" s="10"/>
      <c r="B15" s="11"/>
      <c r="C15" s="1"/>
    </row>
    <row r="16" spans="1:3" ht="15.75" customHeight="1" x14ac:dyDescent="0.25">
      <c r="A16" s="10"/>
      <c r="B16" s="11"/>
      <c r="C16" s="1"/>
    </row>
    <row r="17" spans="1:3" ht="15.75" customHeight="1" x14ac:dyDescent="0.25">
      <c r="A17" s="10"/>
      <c r="B17" s="11"/>
      <c r="C17" s="1"/>
    </row>
    <row r="18" spans="1:3" ht="15.75" customHeight="1" x14ac:dyDescent="0.25">
      <c r="A18" s="10"/>
      <c r="B18" s="11"/>
      <c r="C18" s="1"/>
    </row>
    <row r="19" spans="1:3" ht="15.75" customHeight="1" x14ac:dyDescent="0.25">
      <c r="A19" s="10"/>
      <c r="B19" s="11"/>
      <c r="C19" s="1"/>
    </row>
    <row r="20" spans="1:3" ht="15.75" customHeight="1" x14ac:dyDescent="0.25">
      <c r="A20" s="10"/>
      <c r="B20" s="11"/>
      <c r="C20" s="1"/>
    </row>
    <row r="21" spans="1:3" ht="15.75" customHeight="1" x14ac:dyDescent="0.25">
      <c r="A21" s="10"/>
      <c r="B21" s="11"/>
      <c r="C21" s="1"/>
    </row>
    <row r="22" spans="1:3" ht="15.75" customHeight="1" x14ac:dyDescent="0.25">
      <c r="A22" s="10"/>
      <c r="B22" s="11"/>
      <c r="C22" s="1"/>
    </row>
    <row r="23" spans="1:3" ht="15.75" customHeight="1" x14ac:dyDescent="0.25">
      <c r="A23" s="9" t="s">
        <v>3</v>
      </c>
      <c r="B23" s="249">
        <f>SUM(B15:B22)</f>
        <v>0</v>
      </c>
    </row>
  </sheetData>
  <mergeCells count="2">
    <mergeCell ref="A1:C1"/>
    <mergeCell ref="A13:C13"/>
  </mergeCells>
  <printOptions horizontalCentered="1"/>
  <pageMargins left="0.31496062992125984" right="0.31496062992125984" top="0.78740157480314965" bottom="0.59055118110236227" header="0.31496062992125984" footer="0.31496062992125984"/>
  <pageSetup paperSize="9" orientation="landscape" verticalDpi="4294967295" r:id="rId1"/>
  <headerFooter>
    <oddFooter>&amp;L&amp;8Arbeitsmarktservice Steiermark, Förderungen&amp;C&amp;8&amp;F&amp;R&amp;8SÖB/Ü-Finanzplan - Formular Stand November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1"/>
  <sheetViews>
    <sheetView workbookViewId="0">
      <selection activeCell="E6" sqref="E6"/>
    </sheetView>
  </sheetViews>
  <sheetFormatPr baseColWidth="10" defaultRowHeight="15" x14ac:dyDescent="0.25"/>
  <cols>
    <col min="1" max="1" width="37.28515625" style="4" bestFit="1" customWidth="1"/>
    <col min="2" max="2" width="16" style="4" customWidth="1"/>
    <col min="3" max="3" width="49.28515625" style="4" customWidth="1"/>
    <col min="4" max="16384" width="11.42578125" style="4"/>
  </cols>
  <sheetData>
    <row r="1" spans="1:3" ht="33" customHeight="1" x14ac:dyDescent="0.25">
      <c r="A1" s="303" t="s">
        <v>42</v>
      </c>
      <c r="B1" s="303"/>
      <c r="C1" s="303"/>
    </row>
    <row r="2" spans="1:3" ht="18.75" customHeight="1" x14ac:dyDescent="0.25">
      <c r="A2" s="12" t="s">
        <v>34</v>
      </c>
      <c r="B2" s="8" t="s">
        <v>30</v>
      </c>
      <c r="C2" s="13" t="s">
        <v>19</v>
      </c>
    </row>
    <row r="3" spans="1:3" ht="15.75" customHeight="1" x14ac:dyDescent="0.25">
      <c r="A3" s="10"/>
      <c r="B3" s="11"/>
      <c r="C3" s="1"/>
    </row>
    <row r="4" spans="1:3" ht="15.75" customHeight="1" x14ac:dyDescent="0.25">
      <c r="A4" s="10"/>
      <c r="B4" s="11"/>
      <c r="C4" s="1"/>
    </row>
    <row r="5" spans="1:3" ht="15.75" customHeight="1" x14ac:dyDescent="0.25">
      <c r="A5" s="10"/>
      <c r="B5" s="11"/>
      <c r="C5" s="1"/>
    </row>
    <row r="6" spans="1:3" ht="15.75" customHeight="1" x14ac:dyDescent="0.25">
      <c r="A6" s="10"/>
      <c r="B6" s="11"/>
      <c r="C6" s="1"/>
    </row>
    <row r="7" spans="1:3" ht="15.75" customHeight="1" x14ac:dyDescent="0.25">
      <c r="A7" s="10"/>
      <c r="B7" s="11"/>
      <c r="C7" s="1"/>
    </row>
    <row r="8" spans="1:3" ht="15.75" customHeight="1" x14ac:dyDescent="0.25">
      <c r="A8" s="10"/>
      <c r="B8" s="11"/>
      <c r="C8" s="1"/>
    </row>
    <row r="9" spans="1:3" ht="15.75" customHeight="1" x14ac:dyDescent="0.25">
      <c r="A9" s="9" t="s">
        <v>3</v>
      </c>
      <c r="B9" s="249">
        <f>SUM(B3:B8)</f>
        <v>0</v>
      </c>
    </row>
    <row r="13" spans="1:3" ht="18.75" customHeight="1" x14ac:dyDescent="0.25">
      <c r="A13" s="12" t="s">
        <v>43</v>
      </c>
      <c r="B13" s="8" t="s">
        <v>30</v>
      </c>
      <c r="C13" s="13" t="s">
        <v>19</v>
      </c>
    </row>
    <row r="14" spans="1:3" ht="15.75" customHeight="1" x14ac:dyDescent="0.25">
      <c r="A14" s="10"/>
      <c r="B14" s="11"/>
      <c r="C14" s="1"/>
    </row>
    <row r="15" spans="1:3" ht="15.75" customHeight="1" x14ac:dyDescent="0.25">
      <c r="A15" s="10"/>
      <c r="B15" s="11"/>
      <c r="C15" s="1"/>
    </row>
    <row r="16" spans="1:3" ht="15.75" customHeight="1" x14ac:dyDescent="0.25">
      <c r="A16" s="10"/>
      <c r="B16" s="11"/>
      <c r="C16" s="1"/>
    </row>
    <row r="17" spans="1:3" ht="15.75" customHeight="1" x14ac:dyDescent="0.25">
      <c r="A17" s="10"/>
      <c r="B17" s="11"/>
      <c r="C17" s="1"/>
    </row>
    <row r="18" spans="1:3" ht="15.75" customHeight="1" x14ac:dyDescent="0.25">
      <c r="A18" s="10"/>
      <c r="B18" s="11"/>
      <c r="C18" s="1"/>
    </row>
    <row r="19" spans="1:3" ht="15.75" customHeight="1" x14ac:dyDescent="0.25">
      <c r="A19" s="10"/>
      <c r="B19" s="11"/>
      <c r="C19" s="1"/>
    </row>
    <row r="20" spans="1:3" ht="15.75" customHeight="1" x14ac:dyDescent="0.25">
      <c r="A20" s="10"/>
      <c r="B20" s="11"/>
      <c r="C20" s="1"/>
    </row>
    <row r="21" spans="1:3" ht="15.75" customHeight="1" x14ac:dyDescent="0.25">
      <c r="A21" s="9" t="s">
        <v>3</v>
      </c>
      <c r="B21" s="249">
        <f>SUM(B14:B20)</f>
        <v>0</v>
      </c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Footer>&amp;L&amp;8Arbeitsmarktservice Steiermark, Förderungen&amp;C&amp;8&amp;F&amp;R&amp;8SÖB/Ü-Finanzplan - Formular Stand November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Gesamtübersicht</vt:lpstr>
      <vt:lpstr>Detail SK</vt:lpstr>
      <vt:lpstr>Detail sP</vt:lpstr>
      <vt:lpstr>Detail TAK</vt:lpstr>
      <vt:lpstr>Sachaufwand</vt:lpstr>
      <vt:lpstr>Materialaufw.-Investitionen-BMK</vt:lpstr>
      <vt:lpstr>Erlöse</vt:lpstr>
      <vt:lpstr>'Detail SK'!Druckbereich</vt:lpstr>
      <vt:lpstr>'Detail sP'!Druckbereich</vt:lpstr>
      <vt:lpstr>'Detail TAK'!Druckbereich</vt:lpstr>
      <vt:lpstr>Gesamtübersicht!Druckbereich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AMS Steiermark Finanzplan SÖB</dc:title>
  <dc:creator/>
  <cp:lastModifiedBy/>
  <dcterms:created xsi:type="dcterms:W3CDTF">2006-09-16T00:00:00Z</dcterms:created>
  <dcterms:modified xsi:type="dcterms:W3CDTF">2025-07-10T08:42:11Z</dcterms:modified>
</cp:coreProperties>
</file>