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filterPrivacy="1" codeName="DieseArbeitsmappe" defaultThemeVersion="124226"/>
  <xr:revisionPtr revIDLastSave="0" documentId="8_{2BAADDF5-FE96-45F8-83C0-6EE4A66EEA3E}" xr6:coauthVersionLast="47" xr6:coauthVersionMax="47" xr10:uidLastSave="{00000000-0000-0000-0000-000000000000}"/>
  <bookViews>
    <workbookView xWindow="28680" yWindow="-120" windowWidth="29040" windowHeight="16440" activeTab="1" xr2:uid="{00000000-000D-0000-FFFF-FFFF00000000}"/>
  </bookViews>
  <sheets>
    <sheet name="Vergleich zum Vorjahr" sheetId="16" r:id="rId1"/>
    <sheet name="Gesamtübersicht" sheetId="5" r:id="rId2"/>
    <sheet name="Detail SK" sheetId="1" r:id="rId3"/>
    <sheet name="Detail sP" sheetId="15" r:id="rId4"/>
    <sheet name="Detail TAK" sheetId="14" r:id="rId5"/>
    <sheet name="Beiträge" sheetId="17" r:id="rId6"/>
    <sheet name="Schulungskosten SK und TAK" sheetId="8" r:id="rId7"/>
    <sheet name="Sachaufwand" sheetId="10" r:id="rId8"/>
    <sheet name="Materialaufwand-Investitionen" sheetId="12" r:id="rId9"/>
  </sheets>
  <definedNames>
    <definedName name="_xlnm.Print_Area" localSheetId="2">'Detail SK'!$A$1:$Q$30</definedName>
    <definedName name="_xlnm.Print_Area" localSheetId="3">'Detail sP'!$A$1:$M$29</definedName>
    <definedName name="_xlnm.Print_Area" localSheetId="4">'Detail TAK'!$A$1:$R$29</definedName>
    <definedName name="_xlnm.Print_Area" localSheetId="1">Gesamtübersicht!$A$1:$I$29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2" i="17" l="1"/>
  <c r="D13" i="17" s="1"/>
  <c r="D5" i="17"/>
  <c r="D4" i="17"/>
  <c r="D6" i="17" s="1"/>
  <c r="B35" i="16"/>
  <c r="B34" i="16"/>
  <c r="C32" i="16"/>
  <c r="B32" i="16"/>
  <c r="C36" i="16" l="1"/>
  <c r="D36" i="16"/>
  <c r="C29" i="16"/>
  <c r="D29" i="16" s="1"/>
  <c r="C30" i="16"/>
  <c r="C31" i="16"/>
  <c r="C34" i="16" s="1"/>
  <c r="T29" i="14"/>
  <c r="C35" i="16"/>
  <c r="C27" i="16"/>
  <c r="D27" i="16" s="1"/>
  <c r="D24" i="16"/>
  <c r="D25" i="16"/>
  <c r="D26" i="16"/>
  <c r="C26" i="16"/>
  <c r="C25" i="16"/>
  <c r="C24" i="16"/>
  <c r="C23" i="16"/>
  <c r="C22" i="16"/>
  <c r="C19" i="16"/>
  <c r="D19" i="16" s="1"/>
  <c r="D20" i="16" s="1"/>
  <c r="C18" i="16"/>
  <c r="D18" i="16" s="1"/>
  <c r="C17" i="16"/>
  <c r="C16" i="16"/>
  <c r="D16" i="16" s="1"/>
  <c r="C15" i="16"/>
  <c r="D15" i="16" s="1"/>
  <c r="C14" i="16"/>
  <c r="D14" i="16" s="1"/>
  <c r="C13" i="16"/>
  <c r="D13" i="16" s="1"/>
  <c r="C12" i="16"/>
  <c r="C11" i="16"/>
  <c r="C10" i="16"/>
  <c r="D10" i="16" s="1"/>
  <c r="B6" i="16"/>
  <c r="B5" i="16"/>
  <c r="B4" i="16"/>
  <c r="D30" i="16"/>
  <c r="D23" i="16"/>
  <c r="D22" i="16"/>
  <c r="B20" i="16"/>
  <c r="D17" i="16"/>
  <c r="D35" i="16" l="1"/>
  <c r="D34" i="16"/>
  <c r="D12" i="16"/>
  <c r="M3" i="14" l="1"/>
  <c r="M4" i="14"/>
  <c r="M5" i="14"/>
  <c r="M6" i="14"/>
  <c r="M7" i="14"/>
  <c r="M8" i="14"/>
  <c r="M9" i="14"/>
  <c r="M10" i="14"/>
  <c r="M11" i="14"/>
  <c r="M12" i="14"/>
  <c r="M13" i="14"/>
  <c r="M14" i="14"/>
  <c r="M15" i="14"/>
  <c r="M16" i="14"/>
  <c r="M17" i="14"/>
  <c r="M18" i="14"/>
  <c r="M19" i="14"/>
  <c r="M20" i="14"/>
  <c r="M21" i="14"/>
  <c r="M22" i="14"/>
  <c r="M23" i="14"/>
  <c r="M24" i="14"/>
  <c r="M25" i="14"/>
  <c r="M26" i="14"/>
  <c r="M27" i="14"/>
  <c r="M28" i="14"/>
  <c r="M29" i="14" l="1"/>
  <c r="Q4" i="1"/>
  <c r="Q5" i="1"/>
  <c r="Q6" i="1"/>
  <c r="Q7" i="1"/>
  <c r="Q8" i="1"/>
  <c r="Q9" i="1"/>
  <c r="Q10" i="1"/>
  <c r="Q11" i="1"/>
  <c r="Q12" i="1"/>
  <c r="Q13" i="1"/>
  <c r="Q14" i="1"/>
  <c r="Q15" i="1"/>
  <c r="Q16" i="1"/>
  <c r="Q17" i="1"/>
  <c r="Q18" i="1"/>
  <c r="Q19" i="1"/>
  <c r="Q20" i="1"/>
  <c r="Q21" i="1"/>
  <c r="Q22" i="1"/>
  <c r="Q23" i="1"/>
  <c r="Q24" i="1"/>
  <c r="Q25" i="1"/>
  <c r="Q26" i="1"/>
  <c r="Q27" i="1"/>
  <c r="Q28" i="1"/>
  <c r="Q29" i="1"/>
  <c r="Q3" i="1"/>
  <c r="L4" i="15"/>
  <c r="L5" i="15"/>
  <c r="L6" i="15"/>
  <c r="L7" i="15"/>
  <c r="L8" i="15"/>
  <c r="L9" i="15"/>
  <c r="L10" i="15"/>
  <c r="L11" i="15"/>
  <c r="L12" i="15"/>
  <c r="L13" i="15"/>
  <c r="L14" i="15"/>
  <c r="L15" i="15"/>
  <c r="L16" i="15"/>
  <c r="L17" i="15"/>
  <c r="L18" i="15"/>
  <c r="L19" i="15"/>
  <c r="L20" i="15"/>
  <c r="L21" i="15"/>
  <c r="L22" i="15"/>
  <c r="L23" i="15"/>
  <c r="L24" i="15"/>
  <c r="L25" i="15"/>
  <c r="L26" i="15"/>
  <c r="L27" i="15"/>
  <c r="L28" i="15"/>
  <c r="L3" i="15"/>
  <c r="J28" i="14" l="1"/>
  <c r="J27" i="14"/>
  <c r="J26" i="14"/>
  <c r="J25" i="14"/>
  <c r="J24" i="14"/>
  <c r="J23" i="14"/>
  <c r="J22" i="14"/>
  <c r="J21" i="14"/>
  <c r="J20" i="14"/>
  <c r="J19" i="14"/>
  <c r="J18" i="14"/>
  <c r="J17" i="14"/>
  <c r="J16" i="14"/>
  <c r="J15" i="14"/>
  <c r="J14" i="14"/>
  <c r="J13" i="14"/>
  <c r="J12" i="14"/>
  <c r="J11" i="14"/>
  <c r="J10" i="14"/>
  <c r="J9" i="14"/>
  <c r="J8" i="14"/>
  <c r="J7" i="14"/>
  <c r="J6" i="14"/>
  <c r="J5" i="14"/>
  <c r="J4" i="14"/>
  <c r="J3" i="14"/>
  <c r="L29" i="1"/>
  <c r="L28" i="1"/>
  <c r="L27" i="1"/>
  <c r="L26" i="1"/>
  <c r="L25" i="1"/>
  <c r="L24" i="1"/>
  <c r="L23" i="1"/>
  <c r="L22" i="1"/>
  <c r="L21" i="1"/>
  <c r="L20" i="1"/>
  <c r="L19" i="1"/>
  <c r="L18" i="1"/>
  <c r="L17" i="1"/>
  <c r="L16" i="1"/>
  <c r="L15" i="1"/>
  <c r="L14" i="1"/>
  <c r="L13" i="1"/>
  <c r="L12" i="1"/>
  <c r="L11" i="1"/>
  <c r="L10" i="1"/>
  <c r="L9" i="1"/>
  <c r="L8" i="1"/>
  <c r="L7" i="1"/>
  <c r="L6" i="1"/>
  <c r="L5" i="1"/>
  <c r="L4" i="1"/>
  <c r="L3" i="1"/>
  <c r="E3" i="14" l="1"/>
  <c r="F3" i="14"/>
  <c r="E4" i="14"/>
  <c r="F4" i="14"/>
  <c r="E5" i="14"/>
  <c r="F5" i="14"/>
  <c r="E6" i="14"/>
  <c r="F6" i="14"/>
  <c r="E7" i="14"/>
  <c r="G7" i="14" s="1"/>
  <c r="F7" i="14"/>
  <c r="E8" i="14"/>
  <c r="F8" i="14"/>
  <c r="E9" i="14"/>
  <c r="F9" i="14"/>
  <c r="E10" i="14"/>
  <c r="F10" i="14"/>
  <c r="E11" i="14"/>
  <c r="F11" i="14"/>
  <c r="E12" i="14"/>
  <c r="F12" i="14"/>
  <c r="E13" i="14"/>
  <c r="G13" i="14" s="1"/>
  <c r="F13" i="14"/>
  <c r="E14" i="14"/>
  <c r="F14" i="14"/>
  <c r="E15" i="14"/>
  <c r="F15" i="14"/>
  <c r="E16" i="14"/>
  <c r="F16" i="14"/>
  <c r="E17" i="14"/>
  <c r="F17" i="14"/>
  <c r="E18" i="14"/>
  <c r="F18" i="14"/>
  <c r="E19" i="14"/>
  <c r="G19" i="14" s="1"/>
  <c r="F19" i="14"/>
  <c r="E20" i="14"/>
  <c r="F20" i="14"/>
  <c r="E21" i="14"/>
  <c r="F21" i="14"/>
  <c r="E22" i="14"/>
  <c r="F22" i="14"/>
  <c r="E23" i="14"/>
  <c r="F23" i="14"/>
  <c r="E24" i="14"/>
  <c r="F24" i="14"/>
  <c r="E25" i="14"/>
  <c r="G25" i="14" s="1"/>
  <c r="F25" i="14"/>
  <c r="E26" i="14"/>
  <c r="F26" i="14"/>
  <c r="E27" i="14"/>
  <c r="F27" i="14"/>
  <c r="E28" i="14"/>
  <c r="F28" i="14"/>
  <c r="L3" i="14"/>
  <c r="L4" i="14"/>
  <c r="N4" i="14" s="1"/>
  <c r="O4" i="14" s="1"/>
  <c r="L5" i="14"/>
  <c r="N5" i="14" s="1"/>
  <c r="O5" i="14" s="1"/>
  <c r="L6" i="14"/>
  <c r="N6" i="14" s="1"/>
  <c r="O6" i="14" s="1"/>
  <c r="L7" i="14"/>
  <c r="N7" i="14" s="1"/>
  <c r="O7" i="14" s="1"/>
  <c r="L8" i="14"/>
  <c r="N8" i="14" s="1"/>
  <c r="O8" i="14" s="1"/>
  <c r="O9" i="14"/>
  <c r="L10" i="14"/>
  <c r="N10" i="14" s="1"/>
  <c r="O10" i="14" s="1"/>
  <c r="L11" i="14"/>
  <c r="N11" i="14" s="1"/>
  <c r="O11" i="14" s="1"/>
  <c r="L12" i="14"/>
  <c r="N12" i="14" s="1"/>
  <c r="O12" i="14" s="1"/>
  <c r="L13" i="14"/>
  <c r="N13" i="14" s="1"/>
  <c r="O13" i="14" s="1"/>
  <c r="L14" i="14"/>
  <c r="N14" i="14" s="1"/>
  <c r="O14" i="14" s="1"/>
  <c r="L15" i="14"/>
  <c r="N15" i="14" s="1"/>
  <c r="O15" i="14" s="1"/>
  <c r="L16" i="14"/>
  <c r="N16" i="14" s="1"/>
  <c r="O16" i="14" s="1"/>
  <c r="L17" i="14"/>
  <c r="N17" i="14" s="1"/>
  <c r="O17" i="14" s="1"/>
  <c r="L18" i="14"/>
  <c r="N18" i="14" s="1"/>
  <c r="O18" i="14" s="1"/>
  <c r="L19" i="14"/>
  <c r="N19" i="14" s="1"/>
  <c r="O19" i="14" s="1"/>
  <c r="L20" i="14"/>
  <c r="N20" i="14" s="1"/>
  <c r="O20" i="14" s="1"/>
  <c r="L21" i="14"/>
  <c r="N21" i="14" s="1"/>
  <c r="O21" i="14" s="1"/>
  <c r="L22" i="14"/>
  <c r="N22" i="14" s="1"/>
  <c r="O22" i="14" s="1"/>
  <c r="L23" i="14"/>
  <c r="N23" i="14" s="1"/>
  <c r="O23" i="14" s="1"/>
  <c r="L24" i="14"/>
  <c r="N24" i="14" s="1"/>
  <c r="O24" i="14" s="1"/>
  <c r="L25" i="14"/>
  <c r="N25" i="14" s="1"/>
  <c r="O25" i="14" s="1"/>
  <c r="L26" i="14"/>
  <c r="N26" i="14" s="1"/>
  <c r="O26" i="14" s="1"/>
  <c r="L27" i="14"/>
  <c r="N27" i="14" s="1"/>
  <c r="O27" i="14" s="1"/>
  <c r="L28" i="14"/>
  <c r="N28" i="14" s="1"/>
  <c r="O28" i="14" s="1"/>
  <c r="F3" i="15"/>
  <c r="G3" i="15"/>
  <c r="F4" i="15"/>
  <c r="G4" i="15"/>
  <c r="F5" i="15"/>
  <c r="G5" i="15"/>
  <c r="F6" i="15"/>
  <c r="G6" i="15"/>
  <c r="F7" i="15"/>
  <c r="G7" i="15"/>
  <c r="F8" i="15"/>
  <c r="G8" i="15"/>
  <c r="F9" i="15"/>
  <c r="G9" i="15"/>
  <c r="F10" i="15"/>
  <c r="G10" i="15"/>
  <c r="F11" i="15"/>
  <c r="G11" i="15"/>
  <c r="F12" i="15"/>
  <c r="G12" i="15"/>
  <c r="F13" i="15"/>
  <c r="G13" i="15"/>
  <c r="F14" i="15"/>
  <c r="G14" i="15"/>
  <c r="F15" i="15"/>
  <c r="G15" i="15"/>
  <c r="F16" i="15"/>
  <c r="G16" i="15"/>
  <c r="F17" i="15"/>
  <c r="G17" i="15"/>
  <c r="F18" i="15"/>
  <c r="G18" i="15"/>
  <c r="F19" i="15"/>
  <c r="G19" i="15"/>
  <c r="F20" i="15"/>
  <c r="G20" i="15"/>
  <c r="F21" i="15"/>
  <c r="G21" i="15"/>
  <c r="F22" i="15"/>
  <c r="G22" i="15"/>
  <c r="F23" i="15"/>
  <c r="G23" i="15"/>
  <c r="F24" i="15"/>
  <c r="G24" i="15"/>
  <c r="F25" i="15"/>
  <c r="G25" i="15"/>
  <c r="F26" i="15"/>
  <c r="G26" i="15"/>
  <c r="F27" i="15"/>
  <c r="G27" i="15"/>
  <c r="P3" i="1"/>
  <c r="P4" i="1"/>
  <c r="P5" i="1"/>
  <c r="P6" i="1"/>
  <c r="P7" i="1"/>
  <c r="P8" i="1"/>
  <c r="P9" i="1"/>
  <c r="P10" i="1"/>
  <c r="P11" i="1"/>
  <c r="P12" i="1"/>
  <c r="P13" i="1"/>
  <c r="P14" i="1"/>
  <c r="P15" i="1"/>
  <c r="P16" i="1"/>
  <c r="P17" i="1"/>
  <c r="P18" i="1"/>
  <c r="P19" i="1"/>
  <c r="P20" i="1"/>
  <c r="P21" i="1"/>
  <c r="P22" i="1"/>
  <c r="P23" i="1"/>
  <c r="P24" i="1"/>
  <c r="P25" i="1"/>
  <c r="P26" i="1"/>
  <c r="P27" i="1"/>
  <c r="P28" i="1"/>
  <c r="P29" i="1"/>
  <c r="F3" i="1"/>
  <c r="G3" i="1"/>
  <c r="F4" i="1"/>
  <c r="G4" i="1"/>
  <c r="F5" i="1"/>
  <c r="G5" i="1"/>
  <c r="F6" i="1"/>
  <c r="G6" i="1"/>
  <c r="F7" i="1"/>
  <c r="G7" i="1"/>
  <c r="F8" i="1"/>
  <c r="G8" i="1"/>
  <c r="F9" i="1"/>
  <c r="G9" i="1"/>
  <c r="F10" i="1"/>
  <c r="G10" i="1"/>
  <c r="F11" i="1"/>
  <c r="G11" i="1"/>
  <c r="F12" i="1"/>
  <c r="G12" i="1"/>
  <c r="F13" i="1"/>
  <c r="G13" i="1"/>
  <c r="F14" i="1"/>
  <c r="G14" i="1"/>
  <c r="F15" i="1"/>
  <c r="G15" i="1"/>
  <c r="F16" i="1"/>
  <c r="G16" i="1"/>
  <c r="F17" i="1"/>
  <c r="G17" i="1"/>
  <c r="F18" i="1"/>
  <c r="G18" i="1"/>
  <c r="F19" i="1"/>
  <c r="G19" i="1"/>
  <c r="F20" i="1"/>
  <c r="G20" i="1"/>
  <c r="F21" i="1"/>
  <c r="G21" i="1"/>
  <c r="F22" i="1"/>
  <c r="G22" i="1"/>
  <c r="F23" i="1"/>
  <c r="G23" i="1"/>
  <c r="F24" i="1"/>
  <c r="G24" i="1"/>
  <c r="F25" i="1"/>
  <c r="G25" i="1"/>
  <c r="F26" i="1"/>
  <c r="G26" i="1"/>
  <c r="F27" i="1"/>
  <c r="G27" i="1"/>
  <c r="F28" i="1"/>
  <c r="G28" i="1"/>
  <c r="F29" i="1"/>
  <c r="G29" i="1"/>
  <c r="G23" i="14" l="1"/>
  <c r="G17" i="14"/>
  <c r="G11" i="14"/>
  <c r="G5" i="14"/>
  <c r="G27" i="14"/>
  <c r="G21" i="14"/>
  <c r="G15" i="14"/>
  <c r="G9" i="14"/>
  <c r="H3" i="1"/>
  <c r="P27" i="14"/>
  <c r="Q27" i="14" s="1"/>
  <c r="R27" i="14" s="1"/>
  <c r="P25" i="14"/>
  <c r="Q25" i="14" s="1"/>
  <c r="R25" i="14" s="1"/>
  <c r="P23" i="14"/>
  <c r="Q23" i="14" s="1"/>
  <c r="R23" i="14" s="1"/>
  <c r="P21" i="14"/>
  <c r="Q21" i="14" s="1"/>
  <c r="R21" i="14" s="1"/>
  <c r="P19" i="14"/>
  <c r="Q19" i="14" s="1"/>
  <c r="R19" i="14" s="1"/>
  <c r="P17" i="14"/>
  <c r="Q17" i="14" s="1"/>
  <c r="R17" i="14" s="1"/>
  <c r="P15" i="14"/>
  <c r="Q15" i="14" s="1"/>
  <c r="R15" i="14" s="1"/>
  <c r="P13" i="14"/>
  <c r="Q13" i="14" s="1"/>
  <c r="R13" i="14" s="1"/>
  <c r="P11" i="14"/>
  <c r="Q11" i="14" s="1"/>
  <c r="R11" i="14" s="1"/>
  <c r="P9" i="14"/>
  <c r="Q9" i="14" s="1"/>
  <c r="R9" i="14" s="1"/>
  <c r="P7" i="14"/>
  <c r="Q7" i="14" s="1"/>
  <c r="R7" i="14" s="1"/>
  <c r="P5" i="14"/>
  <c r="Q5" i="14" s="1"/>
  <c r="R5" i="14" s="1"/>
  <c r="P28" i="14"/>
  <c r="Q28" i="14" s="1"/>
  <c r="R28" i="14" s="1"/>
  <c r="P26" i="14"/>
  <c r="Q26" i="14" s="1"/>
  <c r="R26" i="14" s="1"/>
  <c r="P24" i="14"/>
  <c r="Q24" i="14" s="1"/>
  <c r="R24" i="14" s="1"/>
  <c r="P22" i="14"/>
  <c r="Q22" i="14" s="1"/>
  <c r="R22" i="14" s="1"/>
  <c r="P20" i="14"/>
  <c r="Q20" i="14" s="1"/>
  <c r="R20" i="14" s="1"/>
  <c r="P18" i="14"/>
  <c r="Q18" i="14" s="1"/>
  <c r="R18" i="14" s="1"/>
  <c r="P16" i="14"/>
  <c r="Q16" i="14" s="1"/>
  <c r="R16" i="14" s="1"/>
  <c r="P14" i="14"/>
  <c r="Q14" i="14" s="1"/>
  <c r="R14" i="14" s="1"/>
  <c r="P12" i="14"/>
  <c r="Q12" i="14" s="1"/>
  <c r="R12" i="14" s="1"/>
  <c r="P10" i="14"/>
  <c r="Q10" i="14" s="1"/>
  <c r="R10" i="14" s="1"/>
  <c r="P8" i="14"/>
  <c r="Q8" i="14" s="1"/>
  <c r="R8" i="14" s="1"/>
  <c r="P6" i="14"/>
  <c r="Q6" i="14" s="1"/>
  <c r="R6" i="14" s="1"/>
  <c r="P4" i="14"/>
  <c r="Q4" i="14" s="1"/>
  <c r="R4" i="14" s="1"/>
  <c r="G26" i="14"/>
  <c r="G24" i="14"/>
  <c r="G22" i="14"/>
  <c r="G20" i="14"/>
  <c r="G18" i="14"/>
  <c r="G16" i="14"/>
  <c r="G14" i="14"/>
  <c r="G12" i="14"/>
  <c r="G10" i="14"/>
  <c r="G8" i="14"/>
  <c r="G6" i="14"/>
  <c r="G4" i="14"/>
  <c r="G3" i="14"/>
  <c r="N3" i="14"/>
  <c r="O3" i="14" s="1"/>
  <c r="G28" i="14"/>
  <c r="H5" i="15"/>
  <c r="H6" i="15"/>
  <c r="H7" i="15"/>
  <c r="H8" i="15"/>
  <c r="H9" i="15"/>
  <c r="H10" i="15"/>
  <c r="H11" i="15"/>
  <c r="H13" i="15"/>
  <c r="H14" i="15"/>
  <c r="H15" i="15"/>
  <c r="H16" i="15"/>
  <c r="H17" i="15"/>
  <c r="H18" i="15"/>
  <c r="H19" i="15"/>
  <c r="H20" i="15"/>
  <c r="H21" i="15"/>
  <c r="H23" i="15"/>
  <c r="H24" i="15"/>
  <c r="H25" i="15"/>
  <c r="H26" i="15"/>
  <c r="H27" i="15"/>
  <c r="F28" i="15"/>
  <c r="G28" i="15"/>
  <c r="H27" i="1"/>
  <c r="H29" i="1"/>
  <c r="H23" i="1"/>
  <c r="H4" i="15"/>
  <c r="H12" i="15"/>
  <c r="H22" i="15"/>
  <c r="H28" i="15" l="1"/>
  <c r="P3" i="14"/>
  <c r="Q3" i="14" s="1"/>
  <c r="R3" i="14" s="1"/>
  <c r="H3" i="15"/>
  <c r="H26" i="1"/>
  <c r="H24" i="1"/>
  <c r="H22" i="1"/>
  <c r="H20" i="1"/>
  <c r="H19" i="1"/>
  <c r="H18" i="1"/>
  <c r="H17" i="1"/>
  <c r="H16" i="1"/>
  <c r="H15" i="1"/>
  <c r="H14" i="1"/>
  <c r="H13" i="1"/>
  <c r="H12" i="1"/>
  <c r="H25" i="1"/>
  <c r="H28" i="1"/>
  <c r="H21" i="1"/>
  <c r="J13" i="5"/>
  <c r="I5" i="8"/>
  <c r="I6" i="8"/>
  <c r="I7" i="8"/>
  <c r="I8" i="8"/>
  <c r="I9" i="8"/>
  <c r="I10" i="8"/>
  <c r="I11" i="8"/>
  <c r="I12" i="8"/>
  <c r="I13" i="8"/>
  <c r="I14" i="8"/>
  <c r="I15" i="8"/>
  <c r="I16" i="8"/>
  <c r="I17" i="8"/>
  <c r="I18" i="8"/>
  <c r="I19" i="8"/>
  <c r="D5" i="8"/>
  <c r="D6" i="8"/>
  <c r="D7" i="8"/>
  <c r="D8" i="8"/>
  <c r="D9" i="8"/>
  <c r="D10" i="8"/>
  <c r="D11" i="8"/>
  <c r="D12" i="8"/>
  <c r="D13" i="8"/>
  <c r="D14" i="8"/>
  <c r="D15" i="8"/>
  <c r="D16" i="8"/>
  <c r="D17" i="8"/>
  <c r="D18" i="8"/>
  <c r="D19" i="8"/>
  <c r="I4" i="8" l="1"/>
  <c r="I20" i="8" s="1"/>
  <c r="D4" i="8"/>
  <c r="D20" i="8" s="1"/>
  <c r="N28" i="15" l="1"/>
  <c r="N27" i="15"/>
  <c r="N26" i="15"/>
  <c r="N25" i="15"/>
  <c r="N24" i="15"/>
  <c r="N23" i="15"/>
  <c r="N22" i="15"/>
  <c r="N21" i="15"/>
  <c r="N20" i="15"/>
  <c r="N19" i="15"/>
  <c r="N18" i="15"/>
  <c r="N17" i="15"/>
  <c r="N16" i="15"/>
  <c r="N15" i="15"/>
  <c r="N14" i="15"/>
  <c r="N13" i="15"/>
  <c r="N12" i="15"/>
  <c r="N11" i="15"/>
  <c r="N10" i="15"/>
  <c r="N9" i="15"/>
  <c r="N8" i="15"/>
  <c r="N7" i="15"/>
  <c r="N6" i="15"/>
  <c r="N5" i="15"/>
  <c r="N4" i="15"/>
  <c r="N3" i="15"/>
  <c r="R29" i="1"/>
  <c r="R28" i="1"/>
  <c r="R27" i="1"/>
  <c r="R26" i="1"/>
  <c r="R25" i="1"/>
  <c r="R24" i="1"/>
  <c r="R23" i="1"/>
  <c r="R22" i="1"/>
  <c r="R21" i="1"/>
  <c r="R20" i="1"/>
  <c r="R19" i="1"/>
  <c r="R18" i="1"/>
  <c r="R17" i="1"/>
  <c r="R16" i="1"/>
  <c r="R15" i="1"/>
  <c r="R14" i="1"/>
  <c r="R13" i="1"/>
  <c r="R11" i="1"/>
  <c r="R10" i="1"/>
  <c r="R9" i="1"/>
  <c r="R8" i="1"/>
  <c r="R7" i="1"/>
  <c r="R6" i="1"/>
  <c r="R5" i="1"/>
  <c r="R3" i="1"/>
  <c r="M30" i="1"/>
  <c r="R4" i="1" l="1"/>
  <c r="J4" i="5"/>
  <c r="P30" i="1"/>
  <c r="U1" i="14" l="1"/>
  <c r="T1" i="1"/>
  <c r="N30" i="1"/>
  <c r="H8" i="1"/>
  <c r="H10" i="1"/>
  <c r="H5" i="1"/>
  <c r="H7" i="1"/>
  <c r="H9" i="1"/>
  <c r="H11" i="1"/>
  <c r="H6" i="1"/>
  <c r="P1" i="15"/>
  <c r="S28" i="14"/>
  <c r="S27" i="14"/>
  <c r="S26" i="14"/>
  <c r="S25" i="14"/>
  <c r="S24" i="14"/>
  <c r="S23" i="14"/>
  <c r="S22" i="14"/>
  <c r="S21" i="14"/>
  <c r="S20" i="14"/>
  <c r="S19" i="14"/>
  <c r="S18" i="14"/>
  <c r="S17" i="14"/>
  <c r="S16" i="14"/>
  <c r="S15" i="14"/>
  <c r="S14" i="14"/>
  <c r="S13" i="14"/>
  <c r="S12" i="14"/>
  <c r="S11" i="14"/>
  <c r="S10" i="14"/>
  <c r="S9" i="14"/>
  <c r="S8" i="14"/>
  <c r="S7" i="14"/>
  <c r="S6" i="14"/>
  <c r="S5" i="14"/>
  <c r="S4" i="14"/>
  <c r="S3" i="14"/>
  <c r="L29" i="14" l="1"/>
  <c r="M12" i="5" s="1"/>
  <c r="B12" i="5" s="1"/>
  <c r="N29" i="14"/>
  <c r="M29" i="15"/>
  <c r="B10" i="5" s="1"/>
  <c r="J10" i="5" s="1"/>
  <c r="R29" i="14" l="1"/>
  <c r="P29" i="14" l="1"/>
  <c r="G20" i="8" l="1"/>
  <c r="B15" i="5" s="1"/>
  <c r="J15" i="5" s="1"/>
  <c r="C15" i="5"/>
  <c r="C11" i="5"/>
  <c r="J29" i="14" l="1"/>
  <c r="B11" i="5"/>
  <c r="D11" i="5"/>
  <c r="J11" i="5" l="1"/>
  <c r="H4" i="1"/>
  <c r="B23" i="12"/>
  <c r="B18" i="5" l="1"/>
  <c r="J18" i="5" s="1"/>
  <c r="B9" i="12"/>
  <c r="B17" i="5" s="1"/>
  <c r="J17" i="5" s="1"/>
  <c r="C30" i="10"/>
  <c r="C16" i="5" s="1"/>
  <c r="B30" i="10"/>
  <c r="B16" i="5" s="1"/>
  <c r="B20" i="8"/>
  <c r="B14" i="5" s="1"/>
  <c r="C14" i="5"/>
  <c r="J16" i="5" l="1"/>
  <c r="J14" i="5"/>
  <c r="Q30" i="1"/>
  <c r="E19" i="5" l="1"/>
  <c r="F19" i="5"/>
  <c r="G19" i="5"/>
  <c r="H19" i="5"/>
  <c r="I19" i="5"/>
  <c r="L30" i="1"/>
  <c r="C9" i="5"/>
  <c r="B9" i="5" l="1"/>
  <c r="J9" i="5" s="1"/>
  <c r="D19" i="5"/>
  <c r="C12" i="5" l="1"/>
  <c r="J12" i="5" s="1"/>
  <c r="B19" i="5"/>
  <c r="C19" i="5" l="1"/>
  <c r="J19" i="5" s="1"/>
  <c r="C21" i="5" l="1"/>
  <c r="L29"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B4" authorId="0" shapeId="0" xr:uid="{D5B591BF-EF21-474F-8325-5A0F447B91EE}">
      <text>
        <r>
          <rPr>
            <b/>
            <sz val="9"/>
            <color indexed="81"/>
            <rFont val="Tahoma"/>
            <family val="2"/>
          </rPr>
          <t>Autor:</t>
        </r>
        <r>
          <rPr>
            <sz val="9"/>
            <color indexed="81"/>
            <rFont val="Tahoma"/>
            <family val="2"/>
          </rPr>
          <t xml:space="preserve">
Keine Eintragung erforderlich, wird von Gesamtübersicht übernommen.</t>
        </r>
      </text>
    </comment>
    <comment ref="B5" authorId="0" shapeId="0" xr:uid="{0DB82964-23FA-4E0E-A389-6821D65D2A7C}">
      <text>
        <r>
          <rPr>
            <b/>
            <sz val="9"/>
            <color indexed="81"/>
            <rFont val="Tahoma"/>
            <family val="2"/>
          </rPr>
          <t>Autor:</t>
        </r>
        <r>
          <rPr>
            <sz val="9"/>
            <color indexed="81"/>
            <rFont val="Tahoma"/>
            <family val="2"/>
          </rPr>
          <t xml:space="preserve">
Keine Eintragung erforderlich, wird von Gesamtübersicht übernommen.</t>
        </r>
      </text>
    </comment>
    <comment ref="B6" authorId="0" shapeId="0" xr:uid="{130CAD1E-7510-4F98-8318-8C43860B0F77}">
      <text>
        <r>
          <rPr>
            <b/>
            <sz val="9"/>
            <color indexed="81"/>
            <rFont val="Tahoma"/>
            <family val="2"/>
          </rPr>
          <t>Autor:</t>
        </r>
        <r>
          <rPr>
            <sz val="9"/>
            <color indexed="81"/>
            <rFont val="Tahoma"/>
            <family val="2"/>
          </rPr>
          <t xml:space="preserve">
Keine Eintragung erforderlich, wird von Gesamtübersicht übernommen.</t>
        </r>
      </text>
    </comment>
    <comment ref="B7" authorId="0" shapeId="0" xr:uid="{13BB9AD7-197B-4A43-BBF2-0556923733EC}">
      <text>
        <r>
          <rPr>
            <b/>
            <sz val="9"/>
            <color indexed="81"/>
            <rFont val="Segoe UI"/>
            <family val="2"/>
          </rPr>
          <t>Autor:</t>
        </r>
        <r>
          <rPr>
            <sz val="9"/>
            <color indexed="81"/>
            <rFont val="Segoe UI"/>
            <family val="2"/>
          </rPr>
          <t xml:space="preserve">
Keine Eintragung erforderlich, wird von Gesamtübersicht übernommen.</t>
        </r>
      </text>
    </comment>
    <comment ref="D7" authorId="0" shapeId="0" xr:uid="{37713513-04B0-49CB-BBD6-EDC4D2C163B6}">
      <text>
        <r>
          <rPr>
            <b/>
            <sz val="9"/>
            <color indexed="81"/>
            <rFont val="Segoe UI"/>
            <family val="2"/>
          </rPr>
          <t>Autor:</t>
        </r>
        <r>
          <rPr>
            <sz val="9"/>
            <color indexed="81"/>
            <rFont val="Segoe UI"/>
            <family val="2"/>
          </rPr>
          <t xml:space="preserve">
Keine Eintragung erforderlich, wird von Gesamtübersicht übernommen.</t>
        </r>
      </text>
    </comment>
    <comment ref="C10" authorId="0" shapeId="0" xr:uid="{398726B1-B064-45BD-813C-30EF9E8A3B0C}">
      <text>
        <r>
          <rPr>
            <b/>
            <sz val="9"/>
            <color indexed="81"/>
            <rFont val="Segoe UI"/>
            <family val="2"/>
          </rPr>
          <t>Autor:</t>
        </r>
        <r>
          <rPr>
            <sz val="9"/>
            <color indexed="81"/>
            <rFont val="Segoe UI"/>
            <family val="2"/>
          </rPr>
          <t xml:space="preserve">
Keine Eintragung erforderlich, wird von Gesamtübersicht übernommen.</t>
        </r>
      </text>
    </comment>
    <comment ref="C12" authorId="0" shapeId="0" xr:uid="{3AB82404-4C56-43F2-8CA1-11A035730D6F}">
      <text>
        <r>
          <rPr>
            <b/>
            <sz val="9"/>
            <color indexed="81"/>
            <rFont val="Segoe UI"/>
            <family val="2"/>
          </rPr>
          <t>Autor:</t>
        </r>
        <r>
          <rPr>
            <sz val="9"/>
            <color indexed="81"/>
            <rFont val="Segoe UI"/>
            <family val="2"/>
          </rPr>
          <t xml:space="preserve">
Keine Eintragung erforderlich, wird von Gesamtübersicht übernommen.</t>
        </r>
      </text>
    </comment>
    <comment ref="C13" authorId="0" shapeId="0" xr:uid="{83B463BD-EC81-4F5B-AB64-A908C64680FF}">
      <text>
        <r>
          <rPr>
            <sz val="9"/>
            <color indexed="81"/>
            <rFont val="Segoe UI"/>
            <family val="2"/>
          </rPr>
          <t>Keine Eintragung erforderlich, wird von Gesamtübersicht übernommen.</t>
        </r>
      </text>
    </comment>
    <comment ref="B14" authorId="0" shapeId="0" xr:uid="{765F1377-692A-4837-A9F5-A9E46953DCB7}">
      <text>
        <r>
          <rPr>
            <sz val="9"/>
            <color indexed="81"/>
            <rFont val="Segoe UI"/>
            <family val="2"/>
          </rPr>
          <t>Summe anfallender Abfertigungen alt eintragen</t>
        </r>
      </text>
    </comment>
    <comment ref="C14" authorId="0" shapeId="0" xr:uid="{12CF3D63-1F0E-4C67-B87E-4164ACB51756}">
      <text>
        <r>
          <rPr>
            <sz val="9"/>
            <color indexed="81"/>
            <rFont val="Segoe UI"/>
            <family val="2"/>
          </rPr>
          <t>Keine Eintragung erforderlich, wird von Gesamtübersicht übernommen.</t>
        </r>
      </text>
    </comment>
    <comment ref="C15" authorId="0" shapeId="0" xr:uid="{D57F715F-A4CE-4E82-825F-DEC6841FD1DC}">
      <text>
        <r>
          <rPr>
            <b/>
            <sz val="9"/>
            <color indexed="81"/>
            <rFont val="Segoe UI"/>
            <family val="2"/>
          </rPr>
          <t>Autor:</t>
        </r>
        <r>
          <rPr>
            <sz val="9"/>
            <color indexed="81"/>
            <rFont val="Segoe UI"/>
            <family val="2"/>
          </rPr>
          <t xml:space="preserve">
Keine Eintragung erforderlich, wird von Gesamtübersicht übernommen.</t>
        </r>
      </text>
    </comment>
    <comment ref="C16" authorId="0" shapeId="0" xr:uid="{E058F374-FBCD-4FB0-A76B-841E6D18C990}">
      <text>
        <r>
          <rPr>
            <b/>
            <sz val="9"/>
            <color indexed="81"/>
            <rFont val="Segoe UI"/>
            <family val="2"/>
          </rPr>
          <t>Autor:</t>
        </r>
        <r>
          <rPr>
            <sz val="9"/>
            <color indexed="81"/>
            <rFont val="Segoe UI"/>
            <family val="2"/>
          </rPr>
          <t xml:space="preserve">
Keine Eintragung erforderlich, wird von Gesamtübersicht übernommen.</t>
        </r>
      </text>
    </comment>
    <comment ref="C17" authorId="0" shapeId="0" xr:uid="{08BD7111-A58C-4871-B94A-D71D77813ED9}">
      <text>
        <r>
          <rPr>
            <b/>
            <sz val="9"/>
            <color indexed="81"/>
            <rFont val="Segoe UI"/>
            <family val="2"/>
          </rPr>
          <t>Autor:</t>
        </r>
        <r>
          <rPr>
            <sz val="9"/>
            <color indexed="81"/>
            <rFont val="Segoe UI"/>
            <family val="2"/>
          </rPr>
          <t xml:space="preserve">
Keine Eintragung erforderlich, wird von Gesamtübersicht übernommen.</t>
        </r>
      </text>
    </comment>
    <comment ref="C18" authorId="0" shapeId="0" xr:uid="{996284C6-0748-4863-A87A-0F6AD367EF36}">
      <text>
        <r>
          <rPr>
            <b/>
            <sz val="9"/>
            <color indexed="81"/>
            <rFont val="Segoe UI"/>
            <family val="2"/>
          </rPr>
          <t>Autor:</t>
        </r>
        <r>
          <rPr>
            <sz val="9"/>
            <color indexed="81"/>
            <rFont val="Segoe UI"/>
            <family val="2"/>
          </rPr>
          <t xml:space="preserve">
Keine Eintragung erforderlich, wird von Gesamtübersicht übernommen.</t>
        </r>
      </text>
    </comment>
    <comment ref="C19" authorId="0" shapeId="0" xr:uid="{4843FAFF-2A97-4B37-82BA-D66725903191}">
      <text>
        <r>
          <rPr>
            <b/>
            <sz val="9"/>
            <color indexed="81"/>
            <rFont val="Segoe UI"/>
            <family val="2"/>
          </rPr>
          <t>Autor:</t>
        </r>
        <r>
          <rPr>
            <sz val="9"/>
            <color indexed="81"/>
            <rFont val="Segoe UI"/>
            <family val="2"/>
          </rPr>
          <t xml:space="preserve">
Keine Eintragung erforderlich, wird von Gesamtübersicht übernommen.</t>
        </r>
      </text>
    </comment>
    <comment ref="C22" authorId="0" shapeId="0" xr:uid="{B0DB2DEF-3E2D-46A1-A5C3-01CBC1A6D975}">
      <text>
        <r>
          <rPr>
            <b/>
            <sz val="9"/>
            <color indexed="81"/>
            <rFont val="Segoe UI"/>
            <family val="2"/>
          </rPr>
          <t>Autor:</t>
        </r>
        <r>
          <rPr>
            <sz val="9"/>
            <color indexed="81"/>
            <rFont val="Segoe UI"/>
            <family val="2"/>
          </rPr>
          <t xml:space="preserve">
Keine Eintragung erforderlich, wird von Gesamtübersicht übernommen.</t>
        </r>
      </text>
    </comment>
    <comment ref="C23" authorId="0" shapeId="0" xr:uid="{965A61B4-31BF-4E97-9E7D-C8E5D15B0307}">
      <text>
        <r>
          <rPr>
            <b/>
            <sz val="9"/>
            <color indexed="81"/>
            <rFont val="Segoe UI"/>
            <family val="2"/>
          </rPr>
          <t>Autor:</t>
        </r>
        <r>
          <rPr>
            <sz val="9"/>
            <color indexed="81"/>
            <rFont val="Segoe UI"/>
            <family val="2"/>
          </rPr>
          <t xml:space="preserve">
Keine Eintragung erforderlich, wird von Gesamtübersicht übernommen.</t>
        </r>
      </text>
    </comment>
    <comment ref="C24" authorId="0" shapeId="0" xr:uid="{074DA3C6-3596-4881-BFF0-4835719A90D6}">
      <text>
        <r>
          <rPr>
            <b/>
            <sz val="9"/>
            <color indexed="81"/>
            <rFont val="Segoe UI"/>
            <family val="2"/>
          </rPr>
          <t xml:space="preserve">Autor:
</t>
        </r>
        <r>
          <rPr>
            <sz val="9"/>
            <color indexed="81"/>
            <rFont val="Segoe UI"/>
            <family val="2"/>
          </rPr>
          <t>Keine Eintragung erforderlich, wird von Gesamtübersicht übernommen.</t>
        </r>
      </text>
    </comment>
    <comment ref="C25" authorId="0" shapeId="0" xr:uid="{7AC21EDC-420E-4376-B274-3472017F9EA3}">
      <text>
        <r>
          <rPr>
            <b/>
            <sz val="9"/>
            <color indexed="81"/>
            <rFont val="Segoe UI"/>
            <family val="2"/>
          </rPr>
          <t xml:space="preserve">Autor:
</t>
        </r>
        <r>
          <rPr>
            <sz val="9"/>
            <color indexed="81"/>
            <rFont val="Segoe UI"/>
            <family val="2"/>
          </rPr>
          <t xml:space="preserve">Keine Eintragung erforderlich, wird von Gesamtübersicht übernommen.
</t>
        </r>
      </text>
    </comment>
    <comment ref="C26" authorId="0" shapeId="0" xr:uid="{1E9417B8-8B64-49D2-B38A-AB77E702AF6C}">
      <text>
        <r>
          <rPr>
            <b/>
            <sz val="9"/>
            <color indexed="81"/>
            <rFont val="Segoe UI"/>
            <family val="2"/>
          </rPr>
          <t xml:space="preserve">Autor:
</t>
        </r>
        <r>
          <rPr>
            <sz val="9"/>
            <color indexed="81"/>
            <rFont val="Segoe UI"/>
            <family val="2"/>
          </rPr>
          <t xml:space="preserve">Keine Eintragung erforderlich, wird von Gesamtübersicht übernommen.
</t>
        </r>
      </text>
    </comment>
    <comment ref="C27" authorId="0" shapeId="0" xr:uid="{CA10D560-6480-4E33-9199-AB6981837B8C}">
      <text>
        <r>
          <rPr>
            <b/>
            <sz val="9"/>
            <color indexed="81"/>
            <rFont val="Segoe UI"/>
            <family val="2"/>
          </rPr>
          <t xml:space="preserve">Autor:
</t>
        </r>
        <r>
          <rPr>
            <sz val="9"/>
            <color indexed="81"/>
            <rFont val="Segoe UI"/>
            <family val="2"/>
          </rPr>
          <t xml:space="preserve">Keine Eintragung erforderlich, wird von Gesamtübersicht übernommen.
</t>
        </r>
      </text>
    </comment>
    <comment ref="C29" authorId="0" shapeId="0" xr:uid="{A8C62570-0988-4130-95F3-92D12877A1B4}">
      <text>
        <r>
          <rPr>
            <b/>
            <sz val="9"/>
            <color indexed="81"/>
            <rFont val="Segoe UI"/>
            <family val="2"/>
          </rPr>
          <t xml:space="preserve">Autor:
</t>
        </r>
        <r>
          <rPr>
            <sz val="9"/>
            <color indexed="81"/>
            <rFont val="Segoe UI"/>
            <family val="2"/>
          </rPr>
          <t xml:space="preserve">Keine Eintragung erforderlich, wird von Gesamtübersicht übernommen.
</t>
        </r>
      </text>
    </comment>
    <comment ref="C30" authorId="0" shapeId="0" xr:uid="{34814FB1-F7AD-4EE9-BB96-94D39ECA6F2E}">
      <text>
        <r>
          <rPr>
            <b/>
            <sz val="9"/>
            <color indexed="81"/>
            <rFont val="Segoe UI"/>
            <family val="2"/>
          </rPr>
          <t xml:space="preserve">Autor:
</t>
        </r>
        <r>
          <rPr>
            <sz val="9"/>
            <color indexed="81"/>
            <rFont val="Segoe UI"/>
            <family val="2"/>
          </rPr>
          <t xml:space="preserve">Keine Eintragung erforderlich, wird von Gesamtübersicht übernommen.
</t>
        </r>
      </text>
    </comment>
    <comment ref="C31" authorId="0" shapeId="0" xr:uid="{C58F9E8A-28CB-4DE8-B20F-55293D0994B0}">
      <text>
        <r>
          <rPr>
            <b/>
            <sz val="9"/>
            <color indexed="81"/>
            <rFont val="Segoe UI"/>
            <family val="2"/>
          </rPr>
          <t xml:space="preserve">Autor:
</t>
        </r>
        <r>
          <rPr>
            <sz val="9"/>
            <color indexed="81"/>
            <rFont val="Segoe UI"/>
            <family val="2"/>
          </rPr>
          <t xml:space="preserve">Keine Eintragung erforderlich, wird von Gesamtübersicht übernommen.
</t>
        </r>
      </text>
    </comment>
    <comment ref="C36" authorId="0" shapeId="0" xr:uid="{40211EF0-82DA-4D1F-9620-A0AB62972F5E}">
      <text>
        <r>
          <rPr>
            <b/>
            <sz val="9"/>
            <color indexed="81"/>
            <rFont val="Segoe UI"/>
            <family val="2"/>
          </rPr>
          <t xml:space="preserve">Autor:
</t>
        </r>
        <r>
          <rPr>
            <sz val="9"/>
            <color indexed="81"/>
            <rFont val="Segoe UI"/>
            <family val="2"/>
          </rPr>
          <t xml:space="preserve">Keine Eintragung erforderlich, wird von Gesamtübersicht übernommen.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B3" authorId="0" shapeId="0" xr:uid="{00000000-0006-0000-0000-000001000000}">
      <text>
        <r>
          <rPr>
            <sz val="9"/>
            <color indexed="81"/>
            <rFont val="Tahoma"/>
            <family val="2"/>
          </rPr>
          <t>bitte tragen Sie hier den rechtsgültigen Beschäftigungsträger ein</t>
        </r>
      </text>
    </comment>
    <comment ref="B4" authorId="0" shapeId="0" xr:uid="{00000000-0006-0000-0000-000002000000}">
      <text>
        <r>
          <rPr>
            <sz val="9"/>
            <color indexed="81"/>
            <rFont val="Tahoma"/>
            <family val="2"/>
          </rPr>
          <t>bitte tragen Sie hier den Projektnamen ein</t>
        </r>
      </text>
    </comment>
    <comment ref="F8" authorId="0" shapeId="0" xr:uid="{00000000-0006-0000-0000-000003000000}">
      <text>
        <r>
          <rPr>
            <sz val="9"/>
            <color indexed="81"/>
            <rFont val="Tahoma"/>
            <family val="2"/>
          </rPr>
          <t xml:space="preserve">Fördergeber ist einzutragen / überschreiben
</t>
        </r>
      </text>
    </comment>
    <comment ref="A12" authorId="0" shapeId="0" xr:uid="{00000000-0006-0000-0000-000004000000}">
      <text>
        <r>
          <rPr>
            <sz val="9"/>
            <color indexed="81"/>
            <rFont val="Tahoma"/>
            <family val="2"/>
          </rPr>
          <t>Diese Summe ist zu löschen, wenn keine Mitgliedschaft bei einem Dachverband besteht. Die Berechnung erfolgt in der ausgeblendeten Spalte M.</t>
        </r>
      </text>
    </comment>
    <comment ref="B12" authorId="0" shapeId="0" xr:uid="{00000000-0006-0000-0000-000005000000}">
      <text>
        <r>
          <rPr>
            <sz val="9"/>
            <color indexed="81"/>
            <rFont val="Tahoma"/>
            <family val="2"/>
          </rPr>
          <t>Diese Summe ist zu löschen, wenn keine Mitgliedschaft bei einem Dachverband besteht.</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T1" authorId="0" shapeId="0" xr:uid="{00000000-0006-0000-0100-000001000000}">
      <text>
        <r>
          <rPr>
            <sz val="9"/>
            <color indexed="81"/>
            <rFont val="Tahoma"/>
            <family val="2"/>
          </rPr>
          <t xml:space="preserve">Berechnung der Förderd. Wird benötigt zur Ber-rechnung der VZ--AP in Spalt K
</t>
        </r>
      </text>
    </comment>
    <comment ref="C2" authorId="0" shapeId="0" xr:uid="{00000000-0006-0000-0100-000002000000}">
      <text>
        <r>
          <rPr>
            <sz val="9"/>
            <color indexed="81"/>
            <rFont val="Tahoma"/>
            <family val="2"/>
          </rPr>
          <t xml:space="preserve">bitte zwischen SV-Nr. und Geburtsdatum einen Bindestrich setzten z.B.:
1256-220541
</t>
        </r>
      </text>
    </comment>
    <comment ref="D2" authorId="0" shapeId="0" xr:uid="{00000000-0006-0000-0100-000003000000}">
      <text>
        <r>
          <rPr>
            <sz val="9"/>
            <color indexed="81"/>
            <rFont val="Tahoma"/>
            <family val="2"/>
          </rPr>
          <t>KV (Kollektivvertrag)
VWG (Verwendungsgruppe)
GS (Gehaltsstufe)</t>
        </r>
        <r>
          <rPr>
            <sz val="9"/>
            <color indexed="81"/>
            <rFont val="Tahoma"/>
            <family val="2"/>
          </rPr>
          <t xml:space="preserve">
</t>
        </r>
      </text>
    </comment>
    <comment ref="I2" authorId="0" shapeId="0" xr:uid="{00000000-0006-0000-0100-000004000000}">
      <text>
        <r>
          <rPr>
            <sz val="9"/>
            <color indexed="81"/>
            <rFont val="Tahoma"/>
            <family val="2"/>
          </rPr>
          <t>Bitte die wöchentliche Normal-arbeitszeit lt. KV für Vollzeit-beschäftigung eintragen. Wird im folgenden automatisch über-
nommen, kann aber überschrie-ben werden.</t>
        </r>
      </text>
    </comment>
    <comment ref="J2" authorId="0" shapeId="0" xr:uid="{00000000-0006-0000-0100-000005000000}">
      <text>
        <r>
          <rPr>
            <sz val="9"/>
            <color indexed="81"/>
            <rFont val="Tahoma"/>
            <family val="2"/>
          </rPr>
          <t xml:space="preserve">Gesamtbeschäftigungsausmaß beim Dienstgeber
</t>
        </r>
      </text>
    </comment>
    <comment ref="K2" authorId="0" shapeId="0" xr:uid="{00000000-0006-0000-0100-000006000000}">
      <text>
        <r>
          <rPr>
            <sz val="9"/>
            <color indexed="81"/>
            <rFont val="Tahoma"/>
            <family val="2"/>
          </rPr>
          <t xml:space="preserve">Std. / Woche im gegenständlichen Projekt
</t>
        </r>
      </text>
    </comment>
    <comment ref="L2" authorId="0" shapeId="0" xr:uid="{00000000-0006-0000-0100-000007000000}">
      <text>
        <r>
          <rPr>
            <sz val="9"/>
            <color indexed="81"/>
            <rFont val="Tahoma"/>
            <family val="2"/>
          </rPr>
          <t>Berechnung der Vollzeitarbeitsplätze erfolgt automatisch, bitte in Spalte H  die NAZ (Normalarbeitszeit) und im Register Gesamtübersicht den Projektförderzeitraum eintragen</t>
        </r>
      </text>
    </comment>
    <comment ref="M2" authorId="0" shapeId="0" xr:uid="{00000000-0006-0000-0100-000008000000}">
      <text>
        <r>
          <rPr>
            <sz val="9"/>
            <color indexed="81"/>
            <rFont val="Tahoma"/>
            <family val="2"/>
          </rPr>
          <t>DG-Gesamtkosten sind zu berechnen - eine Berechnung ist beizulegen.
Ist das Stundenausmaß der Beschäftigung beim Dienstgeber höher als beim Projekt, ist das Bruttogrundentgelt entsprechend dem Stundenausmaß (prozentuell) umzurechnen. Die Berechnung ist darzustellen und als Kommentar in der Excel-Tabelle einzufügen.</t>
        </r>
      </text>
    </comment>
    <comment ref="N2" authorId="0" shapeId="0" xr:uid="{00000000-0006-0000-0100-000009000000}">
      <text>
        <r>
          <rPr>
            <sz val="9"/>
            <color indexed="81"/>
            <rFont val="Tahoma"/>
            <family val="2"/>
          </rPr>
          <t>Kosten sind zu berechnen, sofern DG-Gesamtkosten vom AMS nicht förderbare Kosten enthalten (z.B. Überzahlung zum KV)  - die Berechnung ist beizulegen.
Summe in diesem Fall in Spalte M einfach überschreiben.</t>
        </r>
      </text>
    </comment>
    <comment ref="P2" authorId="0" shapeId="0" xr:uid="{00000000-0006-0000-0100-00000A000000}">
      <text>
        <r>
          <rPr>
            <sz val="9"/>
            <color indexed="81"/>
            <rFont val="Tahoma"/>
            <family val="2"/>
          </rPr>
          <t xml:space="preserve">Basis zur Berechnung: DG-Gesamtkosten vom AMS anerkannt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P1" authorId="0" shapeId="0" xr:uid="{00000000-0006-0000-0200-000001000000}">
      <text>
        <r>
          <rPr>
            <sz val="9"/>
            <color indexed="81"/>
            <rFont val="Tahoma"/>
            <family val="2"/>
          </rPr>
          <t xml:space="preserve">Berechnung des Förder-zeitraumes, wird benötigt zur Berechnubng der VZ-AP in Spalte K.
</t>
        </r>
      </text>
    </comment>
    <comment ref="C2" authorId="0" shapeId="0" xr:uid="{00000000-0006-0000-0200-000002000000}">
      <text>
        <r>
          <rPr>
            <sz val="9"/>
            <color indexed="81"/>
            <rFont val="Tahoma"/>
            <family val="2"/>
          </rPr>
          <t xml:space="preserve">bitte zwischen SV-Nr. und Geburtsdatum einen Bindestrich setzten z.B.:
1256-220541
</t>
        </r>
      </text>
    </comment>
    <comment ref="D2" authorId="0" shapeId="0" xr:uid="{00000000-0006-0000-0200-000003000000}">
      <text>
        <r>
          <rPr>
            <sz val="9"/>
            <color indexed="81"/>
            <rFont val="Tahoma"/>
            <family val="2"/>
          </rPr>
          <t>KV (Kollektivvertrag)
VWG (Verwendungsgruppe)
GS (Gehaltsstufe)</t>
        </r>
        <r>
          <rPr>
            <sz val="9"/>
            <color indexed="81"/>
            <rFont val="Tahoma"/>
            <family val="2"/>
          </rPr>
          <t xml:space="preserve">
</t>
        </r>
      </text>
    </comment>
    <comment ref="I2" authorId="0" shapeId="0" xr:uid="{00000000-0006-0000-0200-000004000000}">
      <text>
        <r>
          <rPr>
            <sz val="9"/>
            <color indexed="81"/>
            <rFont val="Tahoma"/>
            <family val="2"/>
          </rPr>
          <t xml:space="preserve">bitte die wöchentliche Normalarbeitszeit lt. KV für Vollzeitbeschäftigung eintragen
</t>
        </r>
      </text>
    </comment>
    <comment ref="J2" authorId="0" shapeId="0" xr:uid="{00000000-0006-0000-0200-000005000000}">
      <text>
        <r>
          <rPr>
            <sz val="9"/>
            <color indexed="81"/>
            <rFont val="Tahoma"/>
            <family val="2"/>
          </rPr>
          <t xml:space="preserve">Gesamtbeschäftigungsausmaß beim Dienstgeber
</t>
        </r>
      </text>
    </comment>
    <comment ref="K2" authorId="0" shapeId="0" xr:uid="{00000000-0006-0000-0200-000006000000}">
      <text>
        <r>
          <rPr>
            <sz val="9"/>
            <color indexed="81"/>
            <rFont val="Tahoma"/>
            <family val="2"/>
          </rPr>
          <t xml:space="preserve">Std. / Woche im gegenständlichen Projekt
</t>
        </r>
      </text>
    </comment>
    <comment ref="L2" authorId="0" shapeId="0" xr:uid="{00000000-0006-0000-0200-000007000000}">
      <text>
        <r>
          <rPr>
            <sz val="9"/>
            <color indexed="81"/>
            <rFont val="Tahoma"/>
            <family val="2"/>
          </rPr>
          <t>Berechnung der Vollzeitarbeitsplätze erfolgt automatisch, bitte in Spalte H  die NAZ (Normalarbeitszeit) und im Register Gesamtübersicht den Projektförderzeitraum eintragen</t>
        </r>
      </text>
    </comment>
    <comment ref="M2" authorId="0" shapeId="0" xr:uid="{00000000-0006-0000-0200-000008000000}">
      <text>
        <r>
          <rPr>
            <sz val="9"/>
            <color indexed="81"/>
            <rFont val="Tahoma"/>
            <family val="2"/>
          </rPr>
          <t>DG-Gesamtkosten sind zu berechnen - ein Ausdruck ist beizulegen</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U1" authorId="0" shapeId="0" xr:uid="{00000000-0006-0000-0300-000001000000}">
      <text>
        <r>
          <rPr>
            <sz val="9"/>
            <color indexed="81"/>
            <rFont val="Tahoma"/>
            <family val="2"/>
          </rPr>
          <t xml:space="preserve">Berechnung des Förder-zeitraumes. Wird zur Be-rechnung der VZ-AP in Spalte J benötigt.
</t>
        </r>
      </text>
    </comment>
    <comment ref="H2" authorId="0" shapeId="0" xr:uid="{00000000-0006-0000-0300-000002000000}">
      <text>
        <r>
          <rPr>
            <sz val="9"/>
            <color indexed="81"/>
            <rFont val="Tahoma"/>
            <family val="2"/>
          </rPr>
          <t xml:space="preserve">Bitte die wöchentliche Normalarbeitszeit lt. KV für Vollzeitbeschäftigung eintra-gen. Wird in weiterer Folge automatisch übernommen, kann aber überschrieben werden.
</t>
        </r>
      </text>
    </comment>
    <comment ref="I2" authorId="0" shapeId="0" xr:uid="{00000000-0006-0000-0300-000003000000}">
      <text>
        <r>
          <rPr>
            <sz val="9"/>
            <color indexed="81"/>
            <rFont val="Tahoma"/>
            <family val="2"/>
          </rPr>
          <t xml:space="preserve">Gesamtbeschäftigungsausmaß beim Dienstgeber
</t>
        </r>
      </text>
    </comment>
    <comment ref="J2" authorId="0" shapeId="0" xr:uid="{00000000-0006-0000-0300-000004000000}">
      <text>
        <r>
          <rPr>
            <sz val="9"/>
            <color indexed="81"/>
            <rFont val="Tahoma"/>
            <family val="2"/>
          </rPr>
          <t xml:space="preserve">Berechnung der Vollzeitarbeitsplätze erfolgt automatisch, bitte in Spalte H  die NAZ (Normalarbeitszeit) und im Register Gesamtübersicht den Projektförderzeitraum eintragen. Multipliziert sich automatisch mit der Anzahl der TAP in Spalte A.
</t>
        </r>
      </text>
    </comment>
    <comment ref="K2" authorId="0" shapeId="0" xr:uid="{00000000-0006-0000-0300-000005000000}">
      <text>
        <r>
          <rPr>
            <sz val="9"/>
            <color indexed="81"/>
            <rFont val="Tahoma"/>
            <family val="2"/>
          </rPr>
          <t>DG-Gesamtkosten für eine TAK sind zu berechnen und ein Ausdruck ist beizulegen</t>
        </r>
      </text>
    </comment>
    <comment ref="L2" authorId="0" shapeId="0" xr:uid="{00000000-0006-0000-0300-000006000000}">
      <text>
        <r>
          <rPr>
            <sz val="9"/>
            <color indexed="81"/>
            <rFont val="Tahoma"/>
            <family val="2"/>
          </rPr>
          <t>berechnet sich automatisch</t>
        </r>
      </text>
    </comment>
    <comment ref="M2" authorId="0" shapeId="0" xr:uid="{00000000-0006-0000-0300-000007000000}">
      <text>
        <r>
          <rPr>
            <sz val="9"/>
            <color indexed="81"/>
            <rFont val="Tahoma"/>
            <family val="2"/>
          </rPr>
          <t>neue Berechnung, sofern Teile an DG-Gesamtkosten von einem anderen Fördergeber (nicht AMS, nicht Land, nicht Eigenerwirtschaftung) übernommen werden - ein Ausdruck ist beizulegen.
Summe in Spalte M in diesem Fall bitte einfach überschreiben</t>
        </r>
      </text>
    </comment>
    <comment ref="N2" authorId="0" shapeId="0" xr:uid="{00000000-0006-0000-0300-000008000000}">
      <text>
        <r>
          <rPr>
            <sz val="9"/>
            <color indexed="81"/>
            <rFont val="Tahoma"/>
            <family val="2"/>
          </rPr>
          <t>berechnen sich automatisch</t>
        </r>
      </text>
    </comment>
    <comment ref="O2" authorId="0" shapeId="0" xr:uid="{00000000-0006-0000-0300-000009000000}">
      <text>
        <r>
          <rPr>
            <sz val="9"/>
            <color indexed="81"/>
            <rFont val="Tahoma"/>
            <family val="2"/>
          </rPr>
          <t xml:space="preserve">Wird automatisch mit 66,7% vorgeschlagen, kann aber überschrieben werden.
</t>
        </r>
      </text>
    </comment>
    <comment ref="P2" authorId="0" shapeId="0" xr:uid="{00000000-0006-0000-0300-00000A000000}">
      <text>
        <r>
          <rPr>
            <sz val="9"/>
            <color indexed="81"/>
            <rFont val="Tahoma"/>
            <family val="2"/>
          </rPr>
          <t xml:space="preserve">Basis zur Berechnung: DG-Gesamtkosten vom AMS anerkannt
</t>
        </r>
      </text>
    </comment>
    <comment ref="Q2" authorId="0" shapeId="0" xr:uid="{00000000-0006-0000-0300-00000B000000}">
      <text>
        <r>
          <rPr>
            <sz val="9"/>
            <color indexed="81"/>
            <rFont val="Tahoma"/>
            <family val="2"/>
          </rPr>
          <t xml:space="preserve">Wird automatisch als Differenz zur AMS Quote vorgeschlagen, kann aber überschrieben werden.
</t>
        </r>
      </text>
    </comment>
    <comment ref="R2" authorId="0" shapeId="0" xr:uid="{00000000-0006-0000-0300-00000C000000}">
      <text>
        <r>
          <rPr>
            <sz val="9"/>
            <color indexed="81"/>
            <rFont val="Tahoma"/>
            <family val="2"/>
          </rPr>
          <t xml:space="preserve">Basis zur Berechnung: DG-Gesamtkosten vom AMS anerkannt
</t>
        </r>
      </text>
    </comment>
    <comment ref="T2" authorId="0" shapeId="0" xr:uid="{84943023-1770-40E8-B591-6E812FDB6518}">
      <text>
        <r>
          <rPr>
            <sz val="9"/>
            <color indexed="81"/>
            <rFont val="Tahoma"/>
            <family val="2"/>
          </rPr>
          <t xml:space="preserve">Zugänge im Projektförderzeitraum eintragen.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C4" authorId="0" shapeId="0" xr:uid="{A7577B97-C607-4781-A0D0-5C0029F3F230}">
      <text>
        <r>
          <rPr>
            <sz val="9"/>
            <color indexed="81"/>
            <rFont val="Tahoma"/>
            <family val="2"/>
          </rPr>
          <t>hier den monatlichen Beitrag eintragen, für 2023 beträgt er EUR 400,00</t>
        </r>
      </text>
    </comment>
    <comment ref="C5" authorId="0" shapeId="0" xr:uid="{77B54970-8A04-438C-8AEA-2372E57EB1AB}">
      <text>
        <r>
          <rPr>
            <sz val="9"/>
            <color indexed="81"/>
            <rFont val="Tahoma"/>
            <family val="2"/>
          </rPr>
          <t>hier den monatlichen Beitrag eintragen, für 2024 beträgt er EUR 440,00</t>
        </r>
      </text>
    </comment>
    <comment ref="C11" authorId="0" shapeId="0" xr:uid="{C75F14DE-DAA9-4E33-9B1A-7239EE240908}">
      <text>
        <r>
          <rPr>
            <sz val="9"/>
            <color indexed="81"/>
            <rFont val="Segoe UI"/>
            <charset val="1"/>
          </rPr>
          <t>hier den monatlichen Beitrag eintragen, für 2023 beträgt er EUR 400,00</t>
        </r>
      </text>
    </comment>
    <comment ref="C12" authorId="0" shapeId="0" xr:uid="{58212E41-E642-43A8-8221-D56F2BF33CE9}">
      <text>
        <r>
          <rPr>
            <sz val="9"/>
            <color indexed="81"/>
            <rFont val="Tahoma"/>
            <family val="2"/>
          </rPr>
          <t xml:space="preserve">hier den monatlichen Beitrag eintragen, für 2024 beträgt er EUR 440,00
</t>
        </r>
      </text>
    </comment>
  </commentList>
</comments>
</file>

<file path=xl/sharedStrings.xml><?xml version="1.0" encoding="utf-8"?>
<sst xmlns="http://schemas.openxmlformats.org/spreadsheetml/2006/main" count="205" uniqueCount="133">
  <si>
    <t>Familien-, Vorname</t>
  </si>
  <si>
    <t>SV-Nr.</t>
  </si>
  <si>
    <t>Förderdauer</t>
  </si>
  <si>
    <t>von</t>
  </si>
  <si>
    <t>bis</t>
  </si>
  <si>
    <t>VZ-AP</t>
  </si>
  <si>
    <t>AMS-Förderung</t>
  </si>
  <si>
    <t>Transitarbeitskräfte (TAK)</t>
  </si>
  <si>
    <t>Schlüsselkräfte (SK)</t>
  </si>
  <si>
    <t>Gesamt</t>
  </si>
  <si>
    <t>Projekt:</t>
  </si>
  <si>
    <t>Std. / Woche gesamt</t>
  </si>
  <si>
    <t>Std./ Woche im Projekt</t>
  </si>
  <si>
    <t>Förderzeitraum:</t>
  </si>
  <si>
    <t>Dachverbandsabgabe</t>
  </si>
  <si>
    <t>Schulungskosten SK</t>
  </si>
  <si>
    <t>Schulungskosten TAK</t>
  </si>
  <si>
    <t>Sachaufwand</t>
  </si>
  <si>
    <t>Materialaufwand</t>
  </si>
  <si>
    <t>Investitionen</t>
  </si>
  <si>
    <t>Kostenpositionen</t>
  </si>
  <si>
    <t>Land Stmk.</t>
  </si>
  <si>
    <t>Gemeinde</t>
  </si>
  <si>
    <t>Erlöse</t>
  </si>
  <si>
    <t>öffentl., gemeinn. Auftraggeber</t>
  </si>
  <si>
    <t>private Auftraggeber (Markterlöse)</t>
  </si>
  <si>
    <t>Eigenmittel</t>
  </si>
  <si>
    <t>Gesamt:</t>
  </si>
  <si>
    <t>Anteil AMS an den Gesamtkosten:</t>
  </si>
  <si>
    <t>Fördergeber</t>
  </si>
  <si>
    <t>Gesamtkosten
Projekt</t>
  </si>
  <si>
    <t>Schulungskosten - Schlüsselkräfte</t>
  </si>
  <si>
    <t>Kosten der Schulung</t>
  </si>
  <si>
    <t>Lehrmaterial</t>
  </si>
  <si>
    <t>Fachliteratur</t>
  </si>
  <si>
    <t>Honorarkräfte, Supervision</t>
  </si>
  <si>
    <t>Reinigungsaufwand</t>
  </si>
  <si>
    <t>Leasingkosten</t>
  </si>
  <si>
    <t>KFZ-Betriebsaufwand</t>
  </si>
  <si>
    <t>Transportaufwand</t>
  </si>
  <si>
    <t>Werbung, Öffentlichkeitsarbeit</t>
  </si>
  <si>
    <t>Zeitschriften u. sonst. Medien</t>
  </si>
  <si>
    <t>Abschreibungen</t>
  </si>
  <si>
    <t>Geringwertige Wirtschaftsgüter</t>
  </si>
  <si>
    <t>Betriebsversicherungen</t>
  </si>
  <si>
    <t>Steuerberatungsaufwand</t>
  </si>
  <si>
    <t>Rechts- und Beratungsaufwand</t>
  </si>
  <si>
    <t>Gebühren/Abgaben, Radio/Fernsehen</t>
  </si>
  <si>
    <t>Kosten Qualitätsmanagementsystem</t>
  </si>
  <si>
    <t>Spesen des Geldverkehrs</t>
  </si>
  <si>
    <t>Fremdfinanzierungsaufwand</t>
  </si>
  <si>
    <t>sonstiger Aufwand (inkl. Arbeitskl.)</t>
  </si>
  <si>
    <t>Fahrtkosten TAK</t>
  </si>
  <si>
    <t>Fahrtkosten SK</t>
  </si>
  <si>
    <t>Investition</t>
  </si>
  <si>
    <t>Anmerkungen</t>
  </si>
  <si>
    <t>Instandhaltungsaufwand</t>
  </si>
  <si>
    <t>Wareneinsatz (Handelswarenverbrauch)</t>
  </si>
  <si>
    <t>Feritg- und Einbauteile</t>
  </si>
  <si>
    <t>Rohstoffe</t>
  </si>
  <si>
    <t>Hilfs- und Betriebsstoffe</t>
  </si>
  <si>
    <t>Verpackungsmaterial</t>
  </si>
  <si>
    <t>Sonstiges</t>
  </si>
  <si>
    <t>Abfertigung alt</t>
  </si>
  <si>
    <t>Förder-monate gesamt</t>
  </si>
  <si>
    <t>VZ-AP geförd.</t>
  </si>
  <si>
    <t>Förder-quote AMS</t>
  </si>
  <si>
    <t>Förder-quote Land</t>
  </si>
  <si>
    <t>andere(r) Fördergeber</t>
  </si>
  <si>
    <t>EDV-Kosten</t>
  </si>
  <si>
    <t>Büromaterial</t>
  </si>
  <si>
    <t>Miete/Pacht inkl. BK</t>
  </si>
  <si>
    <t>Porti, Telefon, Internetgebühr</t>
  </si>
  <si>
    <t>DG-Gesamt-kosten fiktiv (vom AMS anerkannt)</t>
  </si>
  <si>
    <t xml:space="preserve">Finanzplan erstellt von: </t>
  </si>
  <si>
    <t>Finanzplan erstellt am:</t>
  </si>
  <si>
    <t>Finanzplan-Version:</t>
  </si>
  <si>
    <t>Anzahl der TAP</t>
  </si>
  <si>
    <t>Land-Förderung</t>
  </si>
  <si>
    <t>KV und VWG</t>
  </si>
  <si>
    <t>geplante Schulungen</t>
  </si>
  <si>
    <t>Schulungskosten - Transitarbeitslkräfte</t>
  </si>
  <si>
    <t xml:space="preserve">Planwert </t>
  </si>
  <si>
    <t>Planwert</t>
  </si>
  <si>
    <t>DG-Gesamt-kosten Projekt</t>
  </si>
  <si>
    <t>Tätigkeitsbereich
 bzw. Standort</t>
  </si>
  <si>
    <t>Berechnung Dachverbandsabgabe</t>
  </si>
  <si>
    <t>Behindertenausgleichstaxe</t>
  </si>
  <si>
    <t>Normal-arbeits-zeit lt. KV</t>
  </si>
  <si>
    <t>Brutto max. Projekt</t>
  </si>
  <si>
    <t>Spalte wird ausgeblendet = Kontrollsumme</t>
  </si>
  <si>
    <t>Brutto mtl. max. Projekt</t>
  </si>
  <si>
    <t>DG-Gesamtkosten gesamt</t>
  </si>
  <si>
    <r>
      <t xml:space="preserve">DG-Gesamt-kosten fiktiv </t>
    </r>
    <r>
      <rPr>
        <b/>
        <u/>
        <sz val="11"/>
        <color theme="1"/>
        <rFont val="Calibri"/>
        <family val="2"/>
        <scheme val="minor"/>
      </rPr>
      <t>pro TAK</t>
    </r>
    <r>
      <rPr>
        <b/>
        <sz val="11"/>
        <color theme="1"/>
        <rFont val="Calibri"/>
        <family val="2"/>
        <scheme val="minor"/>
      </rPr>
      <t xml:space="preserve">  (vom AMS anerkannt)</t>
    </r>
  </si>
  <si>
    <t>DG-Gesamt-kosten fiktiv gesamt (vom AMS anerkannt)</t>
  </si>
  <si>
    <t>Kontrollsumme</t>
  </si>
  <si>
    <t>Brutto lt. KV Basis Vollzeit</t>
  </si>
  <si>
    <r>
      <t xml:space="preserve">DG-Gesamtkosten </t>
    </r>
    <r>
      <rPr>
        <b/>
        <u/>
        <sz val="11"/>
        <color theme="1"/>
        <rFont val="Calibri"/>
        <family val="2"/>
        <scheme val="minor"/>
      </rPr>
      <t>pro TAK</t>
    </r>
  </si>
  <si>
    <t>Förderquote AMS in %</t>
  </si>
  <si>
    <t>KV, VWG und GS</t>
  </si>
  <si>
    <t>Tätigkeitsbereich</t>
  </si>
  <si>
    <t>Projektnummer:</t>
  </si>
  <si>
    <t xml:space="preserve">Der Förderungsnehmer bestätigt mit der Übermittlung per eAMS die Richtigkeit dieser Angaben und erklärt hiermit ausdrücklich, dass die geplanten Kosten ausschließlich das genannte Projekt betreffen und keine Doppelförderung beantragt wurde. </t>
  </si>
  <si>
    <t>sonstiges Personal (sP)</t>
  </si>
  <si>
    <t>Förderungsnehmer:</t>
  </si>
  <si>
    <r>
      <t xml:space="preserve">Vergleich Finanzplan zum FV zum Vorjahr
</t>
    </r>
    <r>
      <rPr>
        <sz val="16"/>
        <color theme="1"/>
        <rFont val="Calibri"/>
        <family val="2"/>
        <scheme val="minor"/>
      </rPr>
      <t>Bitte befüllen ab Spalte B10 abwärts</t>
    </r>
  </si>
  <si>
    <t>Positionen</t>
  </si>
  <si>
    <r>
      <t xml:space="preserve">Gesamtkosten
Projekt lt. FP zum FV im
</t>
    </r>
    <r>
      <rPr>
        <b/>
        <sz val="11"/>
        <color rgb="FFFF0000"/>
        <rFont val="Calibri"/>
        <family val="2"/>
        <scheme val="minor"/>
      </rPr>
      <t>Vorjahr</t>
    </r>
  </si>
  <si>
    <t>Veränderung in Prozent</t>
  </si>
  <si>
    <t>Waren-/Materialaufwand</t>
  </si>
  <si>
    <t>Investitionen/Betriebsmittelkredit</t>
  </si>
  <si>
    <t>Erlöse gesamt</t>
  </si>
  <si>
    <t>SAK VZ-AP</t>
  </si>
  <si>
    <t>TAK VZ-AP</t>
  </si>
  <si>
    <t>Zugänge TAK</t>
  </si>
  <si>
    <t>SAK : TAK</t>
  </si>
  <si>
    <t>Kosten je Zugang</t>
  </si>
  <si>
    <t>Kosten TAK VZ-AP (TAP) / Monat</t>
  </si>
  <si>
    <t>Brutto TAK monatl.</t>
  </si>
  <si>
    <t>Verweildauer TAK</t>
  </si>
  <si>
    <t>Sonstiges Personal (SP)</t>
  </si>
  <si>
    <t>Land</t>
  </si>
  <si>
    <t>Anteil AMS an Gesamtkosten</t>
  </si>
  <si>
    <t>Andere Fördergeber</t>
  </si>
  <si>
    <t>Zu-gänge</t>
  </si>
  <si>
    <t>Beiträge - Gemeinden und gemeindenahe Einrichtungen</t>
  </si>
  <si>
    <t>Vollzeitarbeitsplätze TAK</t>
  </si>
  <si>
    <t>Monate</t>
  </si>
  <si>
    <t>mtl. Beitrag</t>
  </si>
  <si>
    <t>Summe Beiträge</t>
  </si>
  <si>
    <t>Beiträge - gemeinnützige Einrichtungen</t>
  </si>
  <si>
    <t>Finanzplan - GEKO Gesamtübersicht</t>
  </si>
  <si>
    <t>Erhöhungen je Kostenpositionen  bedürfen einer schriftlichen Begründung, welche den Einreichunterlagen (Begehren, Finanzplan, Konzept) beizulegen ist.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</si>
</sst>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quot;= &quot;#,##0.00&quot; Monate&quot;"/>
    <numFmt numFmtId="166" formatCode="&quot;1 : &quot;0.00"/>
  </numFmts>
  <fonts count="23" x14ac:knownFonts="1">
    <font>
      <sz val="11"/>
      <color theme="1"/>
      <name val="Calibri"/>
      <family val="2"/>
      <scheme val="minor"/>
    </font>
    <font>
      <sz val="11"/>
      <color rgb="FFFF0000"/>
      <name val="Calibri"/>
      <family val="2"/>
      <scheme val="minor"/>
    </font>
    <font>
      <b/>
      <sz val="11"/>
      <color theme="1"/>
      <name val="Calibri"/>
      <family val="2"/>
      <scheme val="minor"/>
    </font>
    <font>
      <b/>
      <u/>
      <sz val="12"/>
      <color theme="5" tint="-0.249977111117893"/>
      <name val="Calibri"/>
      <family val="2"/>
      <scheme val="minor"/>
    </font>
    <font>
      <sz val="9"/>
      <color indexed="81"/>
      <name val="Tahoma"/>
      <family val="2"/>
    </font>
    <font>
      <sz val="10"/>
      <color theme="1"/>
      <name val="Calibri"/>
      <family val="2"/>
      <scheme val="minor"/>
    </font>
    <font>
      <b/>
      <sz val="12"/>
      <color theme="1"/>
      <name val="Calibri"/>
      <family val="2"/>
      <scheme val="minor"/>
    </font>
    <font>
      <sz val="11"/>
      <name val="Calibri"/>
      <family val="2"/>
      <scheme val="minor"/>
    </font>
    <font>
      <b/>
      <sz val="11"/>
      <name val="Calibri"/>
      <family val="2"/>
      <scheme val="minor"/>
    </font>
    <font>
      <b/>
      <sz val="16"/>
      <color theme="1"/>
      <name val="Calibri"/>
      <family val="2"/>
      <scheme val="minor"/>
    </font>
    <font>
      <sz val="10"/>
      <name val="Arial"/>
      <family val="2"/>
    </font>
    <font>
      <sz val="10"/>
      <name val="Calibri"/>
      <family val="2"/>
      <scheme val="minor"/>
    </font>
    <font>
      <b/>
      <sz val="8"/>
      <color theme="1"/>
      <name val="Calibri"/>
      <family val="2"/>
      <scheme val="minor"/>
    </font>
    <font>
      <b/>
      <sz val="9"/>
      <color theme="1"/>
      <name val="Calibri"/>
      <family val="2"/>
      <scheme val="minor"/>
    </font>
    <font>
      <sz val="8"/>
      <color theme="1"/>
      <name val="Calibri"/>
      <family val="2"/>
      <scheme val="minor"/>
    </font>
    <font>
      <sz val="8"/>
      <color rgb="FFFF0000"/>
      <name val="Calibri"/>
      <family val="2"/>
      <scheme val="minor"/>
    </font>
    <font>
      <b/>
      <sz val="11"/>
      <color rgb="FFFF0000"/>
      <name val="Calibri"/>
      <family val="2"/>
      <scheme val="minor"/>
    </font>
    <font>
      <b/>
      <u/>
      <sz val="11"/>
      <color theme="1"/>
      <name val="Calibri"/>
      <family val="2"/>
      <scheme val="minor"/>
    </font>
    <font>
      <sz val="16"/>
      <color theme="1"/>
      <name val="Calibri"/>
      <family val="2"/>
      <scheme val="minor"/>
    </font>
    <font>
      <b/>
      <sz val="9"/>
      <color indexed="81"/>
      <name val="Tahoma"/>
      <family val="2"/>
    </font>
    <font>
      <b/>
      <sz val="9"/>
      <color indexed="81"/>
      <name val="Segoe UI"/>
      <family val="2"/>
    </font>
    <font>
      <sz val="9"/>
      <color indexed="81"/>
      <name val="Segoe UI"/>
      <family val="2"/>
    </font>
    <font>
      <sz val="9"/>
      <color indexed="81"/>
      <name val="Segoe UI"/>
      <charset val="1"/>
    </font>
  </fonts>
  <fills count="12">
    <fill>
      <patternFill patternType="none"/>
    </fill>
    <fill>
      <patternFill patternType="gray125"/>
    </fill>
    <fill>
      <patternFill patternType="solid">
        <fgColor theme="0" tint="-0.14999847407452621"/>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0" tint="-0.249977111117893"/>
        <bgColor indexed="64"/>
      </patternFill>
    </fill>
    <fill>
      <patternFill patternType="solid">
        <fgColor theme="6" tint="0.59999389629810485"/>
        <bgColor indexed="64"/>
      </patternFill>
    </fill>
    <fill>
      <patternFill patternType="solid">
        <fgColor theme="0" tint="-4.9989318521683403E-2"/>
        <bgColor indexed="64"/>
      </patternFill>
    </fill>
    <fill>
      <patternFill patternType="solid">
        <fgColor theme="3" tint="0.7999816888943144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4" fontId="10" fillId="0" borderId="0">
      <alignment vertical="center"/>
    </xf>
  </cellStyleXfs>
  <cellXfs count="148">
    <xf numFmtId="0" fontId="0" fillId="0" borderId="0" xfId="0"/>
    <xf numFmtId="0" fontId="0" fillId="0" borderId="0" xfId="0" applyAlignment="1">
      <alignment vertical="center" wrapText="1"/>
    </xf>
    <xf numFmtId="0" fontId="0" fillId="0" borderId="0" xfId="0" applyAlignment="1">
      <alignment horizontal="center" vertical="center" wrapText="1"/>
    </xf>
    <xf numFmtId="0" fontId="0" fillId="0" borderId="1" xfId="0" applyBorder="1" applyAlignment="1">
      <alignment vertical="center" wrapText="1"/>
    </xf>
    <xf numFmtId="0" fontId="0" fillId="0" borderId="0" xfId="0" applyBorder="1" applyAlignment="1">
      <alignment vertical="center" wrapText="1"/>
    </xf>
    <xf numFmtId="4" fontId="0" fillId="0" borderId="1" xfId="0" applyNumberFormat="1" applyBorder="1" applyAlignment="1">
      <alignment vertical="center" wrapText="1"/>
    </xf>
    <xf numFmtId="0" fontId="0" fillId="0" borderId="0" xfId="0" applyBorder="1" applyAlignment="1">
      <alignment horizontal="center" vertical="center" wrapText="1"/>
    </xf>
    <xf numFmtId="4" fontId="2" fillId="0" borderId="1" xfId="0" applyNumberFormat="1" applyFont="1" applyBorder="1" applyAlignment="1">
      <alignment vertical="center" wrapText="1"/>
    </xf>
    <xf numFmtId="0" fontId="0" fillId="0" borderId="0" xfId="0" applyAlignment="1">
      <alignment vertical="center"/>
    </xf>
    <xf numFmtId="0" fontId="0" fillId="0" borderId="1" xfId="0" applyBorder="1" applyAlignment="1">
      <alignment vertical="center"/>
    </xf>
    <xf numFmtId="4" fontId="0" fillId="0" borderId="0" xfId="0" applyNumberFormat="1" applyBorder="1" applyAlignment="1">
      <alignment vertical="center" wrapText="1"/>
    </xf>
    <xf numFmtId="0" fontId="2" fillId="0" borderId="1" xfId="0" applyFont="1" applyBorder="1" applyAlignment="1">
      <alignment vertical="center" wrapText="1"/>
    </xf>
    <xf numFmtId="4" fontId="2" fillId="0" borderId="1" xfId="0" applyNumberFormat="1" applyFont="1" applyBorder="1" applyAlignment="1">
      <alignment horizontal="center" vertical="center" wrapText="1"/>
    </xf>
    <xf numFmtId="4" fontId="0" fillId="0" borderId="6" xfId="0" applyNumberFormat="1" applyBorder="1" applyAlignment="1">
      <alignment vertical="center" wrapText="1"/>
    </xf>
    <xf numFmtId="4" fontId="2" fillId="4" borderId="1" xfId="0" applyNumberFormat="1" applyFont="1" applyFill="1" applyBorder="1" applyAlignment="1">
      <alignment horizontal="center" vertical="center" wrapText="1"/>
    </xf>
    <xf numFmtId="4" fontId="2" fillId="5" borderId="1" xfId="0" applyNumberFormat="1" applyFont="1" applyFill="1" applyBorder="1" applyAlignment="1">
      <alignment horizontal="center" vertical="center" wrapText="1"/>
    </xf>
    <xf numFmtId="4" fontId="2" fillId="6" borderId="1" xfId="0" applyNumberFormat="1" applyFont="1" applyFill="1" applyBorder="1" applyAlignment="1">
      <alignment horizontal="center" vertical="center" wrapText="1"/>
    </xf>
    <xf numFmtId="4" fontId="2" fillId="7" borderId="1" xfId="0" applyNumberFormat="1" applyFont="1" applyFill="1" applyBorder="1" applyAlignment="1">
      <alignment horizontal="center" vertical="center" wrapText="1"/>
    </xf>
    <xf numFmtId="0" fontId="2" fillId="7" borderId="1" xfId="0" applyFont="1" applyFill="1" applyBorder="1" applyAlignment="1">
      <alignment horizontal="center" vertical="center" wrapText="1"/>
    </xf>
    <xf numFmtId="0" fontId="2" fillId="5" borderId="1" xfId="0" applyFont="1" applyFill="1" applyBorder="1" applyAlignment="1">
      <alignment horizontal="center" vertical="center" wrapText="1"/>
    </xf>
    <xf numFmtId="10" fontId="0" fillId="0" borderId="0" xfId="0" applyNumberFormat="1" applyAlignment="1">
      <alignment vertical="center"/>
    </xf>
    <xf numFmtId="10" fontId="0" fillId="0" borderId="0" xfId="0" applyNumberFormat="1" applyAlignment="1">
      <alignment horizontal="center" vertical="center" wrapText="1"/>
    </xf>
    <xf numFmtId="4" fontId="0" fillId="0" borderId="0" xfId="0" applyNumberFormat="1" applyAlignment="1">
      <alignment vertical="center"/>
    </xf>
    <xf numFmtId="4" fontId="0" fillId="0" borderId="1" xfId="0" applyNumberFormat="1" applyBorder="1" applyAlignment="1">
      <alignment vertical="center"/>
    </xf>
    <xf numFmtId="10" fontId="0" fillId="0" borderId="1" xfId="0" applyNumberFormat="1" applyBorder="1" applyAlignment="1">
      <alignment vertical="center"/>
    </xf>
    <xf numFmtId="4" fontId="2" fillId="0" borderId="1" xfId="0" applyNumberFormat="1" applyFont="1" applyBorder="1" applyAlignment="1">
      <alignment vertical="center"/>
    </xf>
    <xf numFmtId="0" fontId="2" fillId="0" borderId="1" xfId="0" applyFont="1" applyBorder="1" applyAlignment="1">
      <alignment vertical="center"/>
    </xf>
    <xf numFmtId="0" fontId="2" fillId="0" borderId="0" xfId="0" applyFont="1" applyBorder="1" applyAlignment="1">
      <alignment vertical="center"/>
    </xf>
    <xf numFmtId="0" fontId="0" fillId="0" borderId="0" xfId="0" applyFont="1" applyAlignment="1">
      <alignment vertical="center"/>
    </xf>
    <xf numFmtId="4" fontId="0" fillId="0" borderId="0" xfId="0" applyNumberFormat="1" applyFont="1" applyAlignment="1">
      <alignment vertical="center"/>
    </xf>
    <xf numFmtId="0" fontId="7" fillId="0" borderId="1" xfId="0" applyFont="1" applyBorder="1" applyAlignment="1">
      <alignment vertical="center"/>
    </xf>
    <xf numFmtId="4" fontId="0" fillId="0" borderId="1" xfId="0" applyNumberFormat="1" applyFont="1" applyBorder="1" applyAlignment="1">
      <alignment vertical="center"/>
    </xf>
    <xf numFmtId="0" fontId="8" fillId="7" borderId="1" xfId="0" applyFont="1" applyFill="1" applyBorder="1" applyAlignment="1">
      <alignment horizontal="center" vertical="center"/>
    </xf>
    <xf numFmtId="0" fontId="2" fillId="7" borderId="1" xfId="0" applyFont="1" applyFill="1" applyBorder="1" applyAlignment="1">
      <alignment horizontal="center" vertical="center"/>
    </xf>
    <xf numFmtId="2" fontId="7" fillId="0" borderId="0" xfId="0" applyNumberFormat="1" applyFont="1" applyAlignment="1">
      <alignment horizontal="center" vertical="center" wrapText="1"/>
    </xf>
    <xf numFmtId="2" fontId="8" fillId="5" borderId="1" xfId="0" applyNumberFormat="1" applyFont="1" applyFill="1" applyBorder="1" applyAlignment="1">
      <alignment horizontal="center" vertical="center" wrapText="1"/>
    </xf>
    <xf numFmtId="2" fontId="8" fillId="0" borderId="1" xfId="0" applyNumberFormat="1" applyFont="1" applyBorder="1" applyAlignment="1">
      <alignment horizontal="center" vertical="center" wrapText="1"/>
    </xf>
    <xf numFmtId="10" fontId="0" fillId="0" borderId="0" xfId="0" applyNumberFormat="1" applyBorder="1" applyAlignment="1">
      <alignment horizontal="center" vertical="center" wrapText="1"/>
    </xf>
    <xf numFmtId="10" fontId="2" fillId="5" borderId="1" xfId="0" applyNumberFormat="1" applyFont="1" applyFill="1" applyBorder="1" applyAlignment="1">
      <alignment horizontal="center" vertical="center" wrapText="1"/>
    </xf>
    <xf numFmtId="10" fontId="2" fillId="0" borderId="1" xfId="0" applyNumberFormat="1" applyFont="1" applyBorder="1" applyAlignment="1">
      <alignment horizontal="center" vertical="center" wrapText="1"/>
    </xf>
    <xf numFmtId="0" fontId="0" fillId="0" borderId="0" xfId="0" applyBorder="1" applyAlignment="1">
      <alignment horizontal="left" vertical="center" wrapText="1"/>
    </xf>
    <xf numFmtId="0" fontId="2" fillId="0" borderId="2" xfId="0" applyFont="1" applyBorder="1" applyAlignment="1">
      <alignment vertical="center" wrapText="1"/>
    </xf>
    <xf numFmtId="0" fontId="2" fillId="2" borderId="1" xfId="0" applyFont="1" applyFill="1" applyBorder="1" applyAlignment="1">
      <alignment horizontal="center" vertical="center" wrapText="1"/>
    </xf>
    <xf numFmtId="4" fontId="2" fillId="0" borderId="0" xfId="0" applyNumberFormat="1" applyFont="1" applyBorder="1" applyAlignment="1">
      <alignment vertical="center" wrapText="1"/>
    </xf>
    <xf numFmtId="4" fontId="11" fillId="0" borderId="0" xfId="0" applyNumberFormat="1" applyFont="1" applyBorder="1" applyAlignment="1">
      <alignment vertical="center" wrapText="1"/>
    </xf>
    <xf numFmtId="4" fontId="2" fillId="5" borderId="1" xfId="0" applyNumberFormat="1" applyFont="1" applyFill="1" applyBorder="1" applyAlignment="1">
      <alignment horizontal="center" vertical="center"/>
    </xf>
    <xf numFmtId="0" fontId="0" fillId="0" borderId="4" xfId="0" applyBorder="1" applyAlignment="1">
      <alignment horizontal="center" vertical="center" wrapText="1"/>
    </xf>
    <xf numFmtId="0" fontId="14" fillId="0" borderId="0" xfId="0" applyFont="1"/>
    <xf numFmtId="4" fontId="14" fillId="0" borderId="0" xfId="0" applyNumberFormat="1" applyFont="1" applyBorder="1" applyAlignment="1">
      <alignment vertical="center" wrapText="1"/>
    </xf>
    <xf numFmtId="4" fontId="12" fillId="3" borderId="1" xfId="0" applyNumberFormat="1" applyFont="1" applyFill="1" applyBorder="1" applyAlignment="1">
      <alignment horizontal="center" vertical="center" wrapText="1"/>
    </xf>
    <xf numFmtId="4" fontId="14" fillId="3" borderId="1" xfId="0" applyNumberFormat="1" applyFont="1" applyFill="1" applyBorder="1" applyAlignment="1">
      <alignment vertical="center" wrapText="1"/>
    </xf>
    <xf numFmtId="0" fontId="2" fillId="7" borderId="1" xfId="0" applyFont="1" applyFill="1" applyBorder="1" applyAlignment="1">
      <alignment horizontal="center" vertical="center" wrapText="1"/>
    </xf>
    <xf numFmtId="0" fontId="2" fillId="0" borderId="1" xfId="0" applyFont="1" applyBorder="1" applyAlignment="1">
      <alignment horizontal="left" vertical="center"/>
    </xf>
    <xf numFmtId="0" fontId="2" fillId="7" borderId="1" xfId="0" applyFont="1" applyFill="1" applyBorder="1" applyAlignment="1">
      <alignment horizontal="center" vertical="center" wrapText="1"/>
    </xf>
    <xf numFmtId="0" fontId="1" fillId="0" borderId="0" xfId="0" applyFont="1" applyBorder="1" applyAlignment="1">
      <alignment vertical="center" wrapText="1"/>
    </xf>
    <xf numFmtId="4" fontId="5" fillId="0" borderId="8" xfId="0" applyNumberFormat="1" applyFont="1" applyBorder="1" applyAlignment="1">
      <alignment vertical="center" wrapText="1"/>
    </xf>
    <xf numFmtId="0" fontId="5" fillId="0" borderId="5" xfId="0" applyFont="1" applyBorder="1" applyAlignment="1">
      <alignment vertical="center" wrapText="1"/>
    </xf>
    <xf numFmtId="0" fontId="5" fillId="0" borderId="11" xfId="0" applyFont="1" applyBorder="1" applyAlignment="1">
      <alignment vertical="center" wrapText="1"/>
    </xf>
    <xf numFmtId="0" fontId="5" fillId="0" borderId="0" xfId="0" applyFont="1" applyBorder="1" applyAlignment="1">
      <alignment vertical="center" wrapText="1"/>
    </xf>
    <xf numFmtId="4" fontId="5" fillId="0" borderId="0" xfId="0" applyNumberFormat="1" applyFont="1" applyBorder="1" applyAlignment="1">
      <alignment vertical="center" wrapText="1"/>
    </xf>
    <xf numFmtId="0" fontId="2" fillId="7" borderId="1" xfId="0" applyFont="1" applyFill="1" applyBorder="1" applyAlignment="1">
      <alignment horizontal="center" vertical="center" wrapText="1"/>
    </xf>
    <xf numFmtId="10" fontId="2" fillId="9" borderId="3" xfId="0" applyNumberFormat="1" applyFont="1" applyFill="1" applyBorder="1" applyAlignment="1">
      <alignment vertical="center" wrapText="1"/>
    </xf>
    <xf numFmtId="0" fontId="13" fillId="0" borderId="0" xfId="0" applyFont="1" applyFill="1" applyBorder="1" applyAlignment="1">
      <alignment horizontal="center" vertical="center" wrapText="1"/>
    </xf>
    <xf numFmtId="164" fontId="2" fillId="0" borderId="0" xfId="0" applyNumberFormat="1" applyFont="1" applyFill="1" applyBorder="1" applyAlignment="1">
      <alignment horizontal="center" vertical="center" wrapText="1"/>
    </xf>
    <xf numFmtId="0" fontId="15" fillId="0" borderId="0" xfId="0" applyFont="1" applyBorder="1" applyAlignment="1">
      <alignment vertical="center" wrapText="1"/>
    </xf>
    <xf numFmtId="0" fontId="16" fillId="5" borderId="1" xfId="0" applyFont="1" applyFill="1" applyBorder="1" applyAlignment="1">
      <alignment horizontal="center" vertical="center" wrapText="1"/>
    </xf>
    <xf numFmtId="0" fontId="2" fillId="7" borderId="1" xfId="0" applyFont="1" applyFill="1" applyBorder="1" applyAlignment="1">
      <alignment horizontal="center" vertical="center" wrapText="1"/>
    </xf>
    <xf numFmtId="165" fontId="11" fillId="0" borderId="1" xfId="1" applyNumberFormat="1" applyFont="1" applyBorder="1" applyAlignment="1">
      <alignment horizontal="center" vertical="center"/>
    </xf>
    <xf numFmtId="165" fontId="0" fillId="0" borderId="0" xfId="0" applyNumberFormat="1" applyBorder="1" applyAlignment="1">
      <alignment vertical="center" wrapText="1"/>
    </xf>
    <xf numFmtId="0" fontId="0" fillId="0" borderId="1" xfId="0" applyBorder="1" applyAlignment="1" applyProtection="1">
      <alignment vertical="center" wrapText="1"/>
      <protection locked="0"/>
    </xf>
    <xf numFmtId="4" fontId="0" fillId="0" borderId="1" xfId="0" applyNumberFormat="1" applyBorder="1" applyAlignment="1" applyProtection="1">
      <alignment vertical="center" wrapText="1"/>
      <protection locked="0"/>
    </xf>
    <xf numFmtId="14" fontId="0" fillId="0" borderId="1" xfId="0" applyNumberFormat="1" applyBorder="1" applyAlignment="1" applyProtection="1">
      <alignment horizontal="center" vertical="center" wrapText="1"/>
      <protection locked="0"/>
    </xf>
    <xf numFmtId="4" fontId="7" fillId="0" borderId="1" xfId="1" applyFont="1" applyBorder="1" applyAlignment="1" applyProtection="1">
      <alignment horizontal="center" vertical="center"/>
      <protection locked="0"/>
    </xf>
    <xf numFmtId="4" fontId="0" fillId="0" borderId="1" xfId="0" applyNumberFormat="1" applyBorder="1" applyAlignment="1" applyProtection="1">
      <alignment horizontal="center" vertical="center" wrapText="1"/>
      <protection locked="0"/>
    </xf>
    <xf numFmtId="4" fontId="7" fillId="0" borderId="1" xfId="0" applyNumberFormat="1" applyFont="1" applyBorder="1" applyAlignment="1" applyProtection="1">
      <alignment horizontal="center" vertical="center" wrapText="1"/>
      <protection locked="0"/>
    </xf>
    <xf numFmtId="10" fontId="0" fillId="0" borderId="1" xfId="0" applyNumberFormat="1" applyBorder="1" applyAlignment="1" applyProtection="1">
      <alignment horizontal="center" vertical="center" wrapText="1"/>
      <protection locked="0"/>
    </xf>
    <xf numFmtId="0" fontId="0" fillId="0" borderId="1" xfId="0" applyBorder="1" applyAlignment="1" applyProtection="1">
      <alignment horizontal="center" vertical="center" wrapText="1"/>
      <protection locked="0"/>
    </xf>
    <xf numFmtId="14" fontId="2" fillId="2" borderId="3" xfId="0" applyNumberFormat="1" applyFont="1" applyFill="1" applyBorder="1" applyAlignment="1" applyProtection="1">
      <alignment horizontal="center" vertical="center" wrapText="1"/>
      <protection locked="0"/>
    </xf>
    <xf numFmtId="4" fontId="0" fillId="0" borderId="1" xfId="0" applyNumberFormat="1" applyBorder="1" applyAlignment="1" applyProtection="1">
      <alignment vertical="center" wrapText="1"/>
    </xf>
    <xf numFmtId="4" fontId="7" fillId="0" borderId="1" xfId="0" applyNumberFormat="1" applyFont="1" applyBorder="1" applyAlignment="1" applyProtection="1">
      <alignment horizontal="center" vertical="center" wrapText="1"/>
    </xf>
    <xf numFmtId="2" fontId="7" fillId="0" borderId="1" xfId="0" applyNumberFormat="1" applyFont="1" applyBorder="1" applyAlignment="1" applyProtection="1">
      <alignment horizontal="center" vertical="center" wrapText="1"/>
    </xf>
    <xf numFmtId="4" fontId="7" fillId="0" borderId="1" xfId="1" applyFont="1" applyBorder="1" applyAlignment="1" applyProtection="1">
      <alignment horizontal="center" vertical="center"/>
    </xf>
    <xf numFmtId="0" fontId="2" fillId="7" borderId="1" xfId="0" applyFont="1" applyFill="1" applyBorder="1" applyAlignment="1">
      <alignment horizontal="center" vertical="center" wrapText="1"/>
    </xf>
    <xf numFmtId="4" fontId="2" fillId="5" borderId="1" xfId="0" applyNumberFormat="1" applyFont="1" applyFill="1" applyBorder="1" applyAlignment="1">
      <alignment horizontal="center" vertical="center" wrapText="1"/>
    </xf>
    <xf numFmtId="4" fontId="2" fillId="6" borderId="1" xfId="0" applyNumberFormat="1" applyFont="1" applyFill="1" applyBorder="1" applyAlignment="1">
      <alignment horizontal="center" vertical="center" wrapText="1"/>
    </xf>
    <xf numFmtId="0" fontId="2" fillId="7" borderId="1" xfId="0" applyFont="1" applyFill="1" applyBorder="1" applyAlignment="1">
      <alignment horizontal="center" vertical="center" wrapText="1"/>
    </xf>
    <xf numFmtId="4" fontId="0" fillId="0" borderId="0" xfId="0" applyNumberFormat="1" applyAlignment="1">
      <alignment vertical="center" wrapText="1"/>
    </xf>
    <xf numFmtId="4" fontId="2" fillId="0" borderId="1" xfId="0" applyNumberFormat="1" applyFont="1" applyBorder="1" applyAlignment="1">
      <alignment horizontal="left" vertical="center" wrapText="1"/>
    </xf>
    <xf numFmtId="14" fontId="2" fillId="2" borderId="1" xfId="0" applyNumberFormat="1" applyFont="1" applyFill="1" applyBorder="1" applyAlignment="1" applyProtection="1">
      <alignment horizontal="center" vertical="center" wrapText="1"/>
      <protection locked="0"/>
    </xf>
    <xf numFmtId="0" fontId="0" fillId="0" borderId="1" xfId="0" applyBorder="1" applyAlignment="1">
      <alignment horizontal="center" vertical="center" wrapText="1"/>
    </xf>
    <xf numFmtId="0" fontId="2" fillId="2" borderId="1" xfId="0" applyFont="1" applyFill="1" applyBorder="1" applyAlignment="1">
      <alignment horizontal="left" vertical="center" wrapText="1"/>
    </xf>
    <xf numFmtId="4" fontId="2" fillId="3" borderId="1" xfId="0" applyNumberFormat="1" applyFont="1" applyFill="1" applyBorder="1" applyAlignment="1">
      <alignment horizontal="center" vertical="center" wrapText="1"/>
    </xf>
    <xf numFmtId="4" fontId="0" fillId="6" borderId="1" xfId="0" applyNumberFormat="1" applyFill="1" applyBorder="1" applyAlignment="1">
      <alignment vertical="center" wrapText="1"/>
    </xf>
    <xf numFmtId="4" fontId="0" fillId="5" borderId="1" xfId="0" applyNumberFormat="1" applyFill="1" applyBorder="1" applyAlignment="1">
      <alignment vertical="center" wrapText="1"/>
    </xf>
    <xf numFmtId="2" fontId="2" fillId="3" borderId="1" xfId="0" applyNumberFormat="1" applyFont="1" applyFill="1" applyBorder="1" applyAlignment="1">
      <alignment vertical="center" wrapText="1"/>
    </xf>
    <xf numFmtId="4" fontId="0" fillId="6" borderId="1" xfId="0" applyNumberFormat="1" applyFill="1" applyBorder="1" applyAlignment="1" applyProtection="1">
      <alignment vertical="center" wrapText="1"/>
      <protection locked="0"/>
    </xf>
    <xf numFmtId="4" fontId="0" fillId="5" borderId="1" xfId="0" applyNumberFormat="1" applyFill="1" applyBorder="1" applyAlignment="1" applyProtection="1">
      <alignment vertical="center" wrapText="1"/>
      <protection locked="0"/>
    </xf>
    <xf numFmtId="4" fontId="2" fillId="6" borderId="1" xfId="0" applyNumberFormat="1" applyFont="1" applyFill="1" applyBorder="1" applyAlignment="1">
      <alignment vertical="center" wrapText="1"/>
    </xf>
    <xf numFmtId="4" fontId="2" fillId="5" borderId="1" xfId="0" applyNumberFormat="1" applyFont="1" applyFill="1" applyBorder="1" applyAlignment="1">
      <alignment vertical="center" wrapText="1"/>
    </xf>
    <xf numFmtId="10" fontId="2" fillId="6" borderId="1" xfId="0" applyNumberFormat="1" applyFont="1" applyFill="1" applyBorder="1" applyAlignment="1">
      <alignment vertical="center" wrapText="1"/>
    </xf>
    <xf numFmtId="10" fontId="2" fillId="5" borderId="1" xfId="0" applyNumberFormat="1" applyFont="1" applyFill="1" applyBorder="1" applyAlignment="1">
      <alignment vertical="center" wrapText="1"/>
    </xf>
    <xf numFmtId="3" fontId="2" fillId="5" borderId="1" xfId="0" applyNumberFormat="1" applyFont="1" applyFill="1" applyBorder="1" applyAlignment="1">
      <alignment vertical="center" wrapText="1"/>
    </xf>
    <xf numFmtId="0" fontId="0" fillId="5" borderId="1" xfId="0" applyFill="1" applyBorder="1"/>
    <xf numFmtId="2" fontId="2" fillId="3" borderId="1" xfId="0" applyNumberFormat="1" applyFont="1" applyFill="1" applyBorder="1"/>
    <xf numFmtId="166" fontId="2" fillId="6" borderId="1" xfId="0" applyNumberFormat="1" applyFont="1" applyFill="1" applyBorder="1" applyAlignment="1">
      <alignment vertical="center" wrapText="1"/>
    </xf>
    <xf numFmtId="166" fontId="2" fillId="5" borderId="1" xfId="0" applyNumberFormat="1" applyFont="1" applyFill="1" applyBorder="1" applyAlignment="1">
      <alignment vertical="center" wrapText="1"/>
    </xf>
    <xf numFmtId="0" fontId="0" fillId="0" borderId="0" xfId="0" applyAlignment="1">
      <alignment horizontal="center" vertical="center"/>
    </xf>
    <xf numFmtId="0" fontId="6" fillId="0" borderId="0" xfId="0" applyFont="1" applyAlignment="1">
      <alignment horizontal="center" vertical="center"/>
    </xf>
    <xf numFmtId="0" fontId="0" fillId="11" borderId="1" xfId="0" applyFill="1" applyBorder="1" applyAlignment="1">
      <alignment vertical="center"/>
    </xf>
    <xf numFmtId="0" fontId="0" fillId="11" borderId="1" xfId="0" applyFill="1" applyBorder="1" applyAlignment="1">
      <alignment horizontal="center" vertical="center"/>
    </xf>
    <xf numFmtId="0" fontId="0" fillId="0" borderId="1" xfId="0" applyBorder="1" applyAlignment="1">
      <alignment horizontal="center" vertical="center"/>
    </xf>
    <xf numFmtId="0" fontId="9" fillId="10" borderId="0" xfId="0" applyFont="1" applyFill="1" applyAlignment="1">
      <alignment horizontal="center" vertical="center" wrapText="1"/>
    </xf>
    <xf numFmtId="0" fontId="0" fillId="0" borderId="0" xfId="0" applyAlignment="1">
      <alignment horizontal="center" vertical="center"/>
    </xf>
    <xf numFmtId="1" fontId="2" fillId="2" borderId="1" xfId="0" applyNumberFormat="1" applyFont="1" applyFill="1" applyBorder="1" applyAlignment="1" applyProtection="1">
      <alignment horizontal="left" vertical="center" wrapText="1"/>
      <protection locked="0"/>
    </xf>
    <xf numFmtId="1" fontId="0" fillId="0" borderId="1" xfId="0" applyNumberFormat="1" applyBorder="1" applyAlignment="1">
      <alignment horizontal="left" vertical="center" wrapText="1"/>
    </xf>
    <xf numFmtId="3" fontId="0" fillId="2" borderId="1" xfId="0" applyNumberFormat="1" applyFill="1" applyBorder="1" applyAlignment="1" applyProtection="1">
      <alignment horizontal="center" vertical="center" wrapText="1"/>
      <protection locked="0"/>
    </xf>
    <xf numFmtId="49" fontId="2" fillId="4" borderId="0" xfId="0" applyNumberFormat="1" applyFont="1" applyFill="1" applyAlignment="1">
      <alignment horizontal="center" vertical="center" wrapText="1"/>
    </xf>
    <xf numFmtId="49" fontId="2" fillId="4" borderId="0" xfId="0" applyNumberFormat="1" applyFont="1" applyFill="1" applyAlignment="1">
      <alignment horizontal="center"/>
    </xf>
    <xf numFmtId="0" fontId="9" fillId="10" borderId="0" xfId="0" applyFont="1" applyFill="1" applyAlignment="1">
      <alignment horizontal="center" vertical="center"/>
    </xf>
    <xf numFmtId="4" fontId="2" fillId="0" borderId="2" xfId="0" applyNumberFormat="1" applyFont="1" applyBorder="1" applyAlignment="1">
      <alignment horizontal="center" vertical="center" wrapText="1"/>
    </xf>
    <xf numFmtId="4" fontId="2" fillId="0" borderId="4" xfId="0" applyNumberFormat="1" applyFont="1" applyBorder="1" applyAlignment="1">
      <alignment horizontal="center" vertical="center" wrapText="1"/>
    </xf>
    <xf numFmtId="4" fontId="2" fillId="2" borderId="4" xfId="0" applyNumberFormat="1" applyFont="1" applyFill="1" applyBorder="1" applyAlignment="1" applyProtection="1">
      <alignment horizontal="left" vertical="center" wrapText="1"/>
      <protection locked="0"/>
    </xf>
    <xf numFmtId="4" fontId="2" fillId="2" borderId="3" xfId="0" applyNumberFormat="1" applyFont="1" applyFill="1" applyBorder="1" applyAlignment="1" applyProtection="1">
      <alignment horizontal="left" vertical="center" wrapText="1"/>
      <protection locked="0"/>
    </xf>
    <xf numFmtId="4" fontId="2" fillId="2" borderId="4" xfId="0" applyNumberFormat="1" applyFont="1" applyFill="1" applyBorder="1" applyAlignment="1" applyProtection="1">
      <alignment horizontal="center" vertical="center" wrapText="1"/>
      <protection locked="0"/>
    </xf>
    <xf numFmtId="4" fontId="2" fillId="2" borderId="3" xfId="0" applyNumberFormat="1" applyFont="1" applyFill="1" applyBorder="1" applyAlignment="1" applyProtection="1">
      <alignment horizontal="center" vertical="center" wrapText="1"/>
      <protection locked="0"/>
    </xf>
    <xf numFmtId="4" fontId="5" fillId="2" borderId="7" xfId="0" applyNumberFormat="1" applyFont="1" applyFill="1" applyBorder="1" applyAlignment="1" applyProtection="1">
      <alignment horizontal="left" vertical="center" wrapText="1"/>
      <protection locked="0"/>
    </xf>
    <xf numFmtId="4" fontId="5" fillId="2" borderId="9" xfId="0" applyNumberFormat="1" applyFont="1" applyFill="1" applyBorder="1" applyAlignment="1" applyProtection="1">
      <alignment horizontal="left" vertical="center" wrapText="1"/>
      <protection locked="0"/>
    </xf>
    <xf numFmtId="4" fontId="0" fillId="0" borderId="0" xfId="0" applyNumberFormat="1" applyBorder="1" applyAlignment="1">
      <alignment horizontal="center" vertical="center" wrapText="1"/>
    </xf>
    <xf numFmtId="3" fontId="0" fillId="2" borderId="4" xfId="0" applyNumberFormat="1" applyFill="1" applyBorder="1" applyAlignment="1" applyProtection="1">
      <alignment horizontal="center" vertical="center" wrapText="1"/>
      <protection locked="0"/>
    </xf>
    <xf numFmtId="3" fontId="0" fillId="2" borderId="3" xfId="0" applyNumberFormat="1" applyFill="1" applyBorder="1" applyAlignment="1" applyProtection="1">
      <alignment horizontal="center" vertical="center" wrapText="1"/>
      <protection locked="0"/>
    </xf>
    <xf numFmtId="4" fontId="11" fillId="0" borderId="0" xfId="0" applyNumberFormat="1" applyFont="1" applyBorder="1" applyAlignment="1">
      <alignment horizontal="left" vertical="center" wrapText="1"/>
    </xf>
    <xf numFmtId="14" fontId="5" fillId="2" borderId="0" xfId="0" applyNumberFormat="1" applyFont="1" applyFill="1" applyBorder="1" applyAlignment="1" applyProtection="1">
      <alignment horizontal="left" vertical="center" wrapText="1"/>
      <protection locked="0"/>
    </xf>
    <xf numFmtId="14" fontId="5" fillId="2" borderId="10" xfId="0" applyNumberFormat="1" applyFont="1" applyFill="1" applyBorder="1" applyAlignment="1" applyProtection="1">
      <alignment horizontal="left" vertical="center" wrapText="1"/>
      <protection locked="0"/>
    </xf>
    <xf numFmtId="1" fontId="5" fillId="2" borderId="6" xfId="0" applyNumberFormat="1" applyFont="1" applyFill="1" applyBorder="1" applyAlignment="1" applyProtection="1">
      <alignment horizontal="left" vertical="center" wrapText="1"/>
      <protection locked="0"/>
    </xf>
    <xf numFmtId="1" fontId="5" fillId="2" borderId="12" xfId="0" applyNumberFormat="1" applyFont="1" applyFill="1" applyBorder="1" applyAlignment="1" applyProtection="1">
      <alignment horizontal="left" vertical="center" wrapText="1"/>
      <protection locked="0"/>
    </xf>
    <xf numFmtId="4" fontId="2" fillId="5" borderId="1" xfId="0" applyNumberFormat="1" applyFont="1" applyFill="1" applyBorder="1" applyAlignment="1">
      <alignment horizontal="center" vertical="center" wrapText="1"/>
    </xf>
    <xf numFmtId="4" fontId="2" fillId="6" borderId="1" xfId="0" applyNumberFormat="1" applyFont="1" applyFill="1" applyBorder="1" applyAlignment="1">
      <alignment horizontal="center" vertical="center" wrapText="1"/>
    </xf>
    <xf numFmtId="0" fontId="0" fillId="9" borderId="2" xfId="0" applyFill="1" applyBorder="1" applyAlignment="1">
      <alignment horizontal="left" vertical="center" wrapText="1"/>
    </xf>
    <xf numFmtId="0" fontId="0" fillId="9" borderId="4" xfId="0" applyFill="1" applyBorder="1" applyAlignment="1">
      <alignment horizontal="left" vertical="center" wrapText="1"/>
    </xf>
    <xf numFmtId="0" fontId="2" fillId="7" borderId="1" xfId="0" applyFont="1" applyFill="1" applyBorder="1" applyAlignment="1">
      <alignment horizontal="center" vertical="center" wrapText="1"/>
    </xf>
    <xf numFmtId="0" fontId="2" fillId="0" borderId="1" xfId="0" applyFont="1" applyBorder="1" applyAlignment="1">
      <alignment horizontal="left" vertical="center" wrapText="1"/>
    </xf>
    <xf numFmtId="0" fontId="3" fillId="8" borderId="2" xfId="0" applyFont="1" applyFill="1" applyBorder="1" applyAlignment="1">
      <alignment horizontal="center" vertical="center" wrapText="1"/>
    </xf>
    <xf numFmtId="0" fontId="3" fillId="8" borderId="4" xfId="0" applyFont="1" applyFill="1" applyBorder="1" applyAlignment="1">
      <alignment horizontal="center" vertical="center" wrapText="1"/>
    </xf>
    <xf numFmtId="0" fontId="3" fillId="8" borderId="3" xfId="0" applyFont="1" applyFill="1" applyBorder="1" applyAlignment="1">
      <alignment horizontal="center" vertical="center" wrapText="1"/>
    </xf>
    <xf numFmtId="0" fontId="2" fillId="0" borderId="2" xfId="0" applyFont="1" applyBorder="1" applyAlignment="1">
      <alignment horizontal="left" vertical="center" wrapText="1"/>
    </xf>
    <xf numFmtId="0" fontId="2" fillId="0" borderId="4" xfId="0" applyFont="1" applyBorder="1" applyAlignment="1">
      <alignment horizontal="left" vertical="center" wrapText="1"/>
    </xf>
    <xf numFmtId="0" fontId="2" fillId="0" borderId="3" xfId="0" applyFont="1" applyBorder="1" applyAlignment="1">
      <alignment horizontal="left" vertical="center" wrapText="1"/>
    </xf>
    <xf numFmtId="0" fontId="6" fillId="8" borderId="0" xfId="0" applyFont="1" applyFill="1" applyAlignment="1">
      <alignment horizontal="center" vertical="center"/>
    </xf>
  </cellXfs>
  <cellStyles count="2">
    <cellStyle name="Standard" xfId="0" builtinId="0"/>
    <cellStyle name="Standard_FIP-BG-GBP-neu-mit Mustereintrag" xfId="1" xr:uid="{00000000-0005-0000-0000-000001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editAs="oneCell">
    <xdr:from>
      <xdr:col>5</xdr:col>
      <xdr:colOff>190500</xdr:colOff>
      <xdr:row>21</xdr:row>
      <xdr:rowOff>19050</xdr:rowOff>
    </xdr:from>
    <xdr:to>
      <xdr:col>5</xdr:col>
      <xdr:colOff>266700</xdr:colOff>
      <xdr:row>22</xdr:row>
      <xdr:rowOff>0</xdr:rowOff>
    </xdr:to>
    <xdr:sp macro="" textlink="">
      <xdr:nvSpPr>
        <xdr:cNvPr id="2" name="Text Box 32">
          <a:extLst>
            <a:ext uri="{FF2B5EF4-FFF2-40B4-BE49-F238E27FC236}">
              <a16:creationId xmlns:a16="http://schemas.microsoft.com/office/drawing/2014/main" id="{00000000-0008-0000-0000-000002000000}"/>
            </a:ext>
          </a:extLst>
        </xdr:cNvPr>
        <xdr:cNvSpPr txBox="1">
          <a:spLocks noChangeArrowheads="1"/>
        </xdr:cNvSpPr>
      </xdr:nvSpPr>
      <xdr:spPr bwMode="auto">
        <a:xfrm>
          <a:off x="6105525" y="56102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190500</xdr:colOff>
      <xdr:row>21</xdr:row>
      <xdr:rowOff>19050</xdr:rowOff>
    </xdr:from>
    <xdr:to>
      <xdr:col>5</xdr:col>
      <xdr:colOff>266700</xdr:colOff>
      <xdr:row>22</xdr:row>
      <xdr:rowOff>0</xdr:rowOff>
    </xdr:to>
    <xdr:sp macro="" textlink="">
      <xdr:nvSpPr>
        <xdr:cNvPr id="3" name="Text Box 32">
          <a:extLst>
            <a:ext uri="{FF2B5EF4-FFF2-40B4-BE49-F238E27FC236}">
              <a16:creationId xmlns:a16="http://schemas.microsoft.com/office/drawing/2014/main" id="{00000000-0008-0000-0000-000003000000}"/>
            </a:ext>
          </a:extLst>
        </xdr:cNvPr>
        <xdr:cNvSpPr txBox="1">
          <a:spLocks noChangeArrowheads="1"/>
        </xdr:cNvSpPr>
      </xdr:nvSpPr>
      <xdr:spPr bwMode="auto">
        <a:xfrm>
          <a:off x="6105525" y="56102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6ED458-3A4B-4652-850B-7E10C22C1EBD}">
  <sheetPr>
    <tabColor rgb="FFFF0000"/>
  </sheetPr>
  <dimension ref="A1:I39"/>
  <sheetViews>
    <sheetView topLeftCell="A14" workbookViewId="0">
      <selection activeCell="A39" sqref="A39:D39"/>
    </sheetView>
  </sheetViews>
  <sheetFormatPr baseColWidth="10" defaultRowHeight="15" x14ac:dyDescent="0.25"/>
  <cols>
    <col min="1" max="1" width="32.42578125" bestFit="1" customWidth="1"/>
    <col min="2" max="3" width="16.7109375" customWidth="1"/>
    <col min="4" max="4" width="16" customWidth="1"/>
  </cols>
  <sheetData>
    <row r="1" spans="1:9" ht="7.5" customHeight="1" x14ac:dyDescent="0.25"/>
    <row r="2" spans="1:9" ht="36.75" customHeight="1" x14ac:dyDescent="0.25">
      <c r="A2" s="111" t="s">
        <v>105</v>
      </c>
      <c r="B2" s="112"/>
      <c r="C2" s="112"/>
      <c r="D2" s="112"/>
    </row>
    <row r="3" spans="1:9" ht="7.5" customHeight="1" x14ac:dyDescent="0.25">
      <c r="A3" s="1"/>
      <c r="B3" s="86"/>
      <c r="C3" s="86"/>
      <c r="D3" s="86"/>
      <c r="E3" s="86"/>
      <c r="F3" s="86"/>
      <c r="G3" s="86"/>
      <c r="H3" s="86"/>
      <c r="I3" s="86"/>
    </row>
    <row r="4" spans="1:9" ht="31.5" customHeight="1" x14ac:dyDescent="0.25">
      <c r="A4" s="11" t="s">
        <v>104</v>
      </c>
      <c r="B4" s="113">
        <f>Gesamtübersicht!B3</f>
        <v>0</v>
      </c>
      <c r="C4" s="114"/>
      <c r="D4" s="114"/>
    </row>
    <row r="5" spans="1:9" ht="29.25" customHeight="1" x14ac:dyDescent="0.25">
      <c r="A5" s="11" t="s">
        <v>10</v>
      </c>
      <c r="B5" s="113">
        <f>Gesamtübersicht!B4</f>
        <v>0</v>
      </c>
      <c r="C5" s="113"/>
      <c r="D5" s="113"/>
    </row>
    <row r="6" spans="1:9" x14ac:dyDescent="0.25">
      <c r="A6" s="11" t="s">
        <v>101</v>
      </c>
      <c r="B6" s="115">
        <f>Gesamtübersicht!B5</f>
        <v>0</v>
      </c>
      <c r="C6" s="115"/>
      <c r="D6" s="115"/>
      <c r="E6" s="86"/>
      <c r="F6" s="86"/>
      <c r="G6" s="86"/>
      <c r="H6" s="86"/>
      <c r="I6" s="86"/>
    </row>
    <row r="7" spans="1:9" x14ac:dyDescent="0.25">
      <c r="A7" s="87" t="s">
        <v>13</v>
      </c>
      <c r="B7" s="88">
        <v>46023</v>
      </c>
      <c r="C7" s="89" t="s">
        <v>4</v>
      </c>
      <c r="D7" s="88">
        <v>46387</v>
      </c>
    </row>
    <row r="8" spans="1:9" ht="7.5" customHeight="1" x14ac:dyDescent="0.25"/>
    <row r="9" spans="1:9" ht="60" x14ac:dyDescent="0.25">
      <c r="A9" s="90" t="s">
        <v>106</v>
      </c>
      <c r="B9" s="84" t="s">
        <v>107</v>
      </c>
      <c r="C9" s="83" t="s">
        <v>30</v>
      </c>
      <c r="D9" s="91" t="s">
        <v>108</v>
      </c>
    </row>
    <row r="10" spans="1:9" x14ac:dyDescent="0.25">
      <c r="A10" s="3" t="s">
        <v>8</v>
      </c>
      <c r="B10" s="92"/>
      <c r="C10" s="93" t="str">
        <f>Gesamtübersicht!B9</f>
        <v/>
      </c>
      <c r="D10" s="94" t="e">
        <f>((C10/B10)-1)*100</f>
        <v>#VALUE!</v>
      </c>
    </row>
    <row r="11" spans="1:9" x14ac:dyDescent="0.25">
      <c r="A11" s="3" t="s">
        <v>120</v>
      </c>
      <c r="B11" s="92"/>
      <c r="C11" s="93" t="str">
        <f>Gesamtübersicht!B10</f>
        <v/>
      </c>
      <c r="D11" s="94"/>
    </row>
    <row r="12" spans="1:9" x14ac:dyDescent="0.25">
      <c r="A12" s="3" t="s">
        <v>7</v>
      </c>
      <c r="B12" s="92"/>
      <c r="C12" s="93" t="str">
        <f>Gesamtübersicht!B11</f>
        <v/>
      </c>
      <c r="D12" s="94" t="e">
        <f t="shared" ref="D12:D19" si="0">((C12/B12)-1)*100</f>
        <v>#VALUE!</v>
      </c>
    </row>
    <row r="13" spans="1:9" x14ac:dyDescent="0.25">
      <c r="A13" s="3" t="s">
        <v>14</v>
      </c>
      <c r="B13" s="95"/>
      <c r="C13" s="96" t="str">
        <f>Gesamtübersicht!B12</f>
        <v/>
      </c>
      <c r="D13" s="94" t="e">
        <f t="shared" si="0"/>
        <v>#VALUE!</v>
      </c>
    </row>
    <row r="14" spans="1:9" x14ac:dyDescent="0.25">
      <c r="A14" s="3" t="s">
        <v>63</v>
      </c>
      <c r="B14" s="95"/>
      <c r="C14" s="96">
        <f>Gesamtübersicht!B13</f>
        <v>0</v>
      </c>
      <c r="D14" s="94" t="e">
        <f>((C14/B14)-1)*100</f>
        <v>#DIV/0!</v>
      </c>
    </row>
    <row r="15" spans="1:9" x14ac:dyDescent="0.25">
      <c r="A15" s="3" t="s">
        <v>15</v>
      </c>
      <c r="B15" s="92"/>
      <c r="C15" s="93" t="str">
        <f>Gesamtübersicht!B14</f>
        <v/>
      </c>
      <c r="D15" s="94" t="e">
        <f t="shared" si="0"/>
        <v>#VALUE!</v>
      </c>
    </row>
    <row r="16" spans="1:9" x14ac:dyDescent="0.25">
      <c r="A16" s="3" t="s">
        <v>16</v>
      </c>
      <c r="B16" s="92"/>
      <c r="C16" s="93" t="str">
        <f>Gesamtübersicht!B15</f>
        <v/>
      </c>
      <c r="D16" s="94" t="e">
        <f t="shared" si="0"/>
        <v>#VALUE!</v>
      </c>
    </row>
    <row r="17" spans="1:4" x14ac:dyDescent="0.25">
      <c r="A17" s="3" t="s">
        <v>17</v>
      </c>
      <c r="B17" s="92"/>
      <c r="C17" s="93" t="str">
        <f>Gesamtübersicht!B16</f>
        <v/>
      </c>
      <c r="D17" s="94" t="e">
        <f t="shared" si="0"/>
        <v>#VALUE!</v>
      </c>
    </row>
    <row r="18" spans="1:4" x14ac:dyDescent="0.25">
      <c r="A18" s="3" t="s">
        <v>109</v>
      </c>
      <c r="B18" s="92"/>
      <c r="C18" s="93" t="str">
        <f>Gesamtübersicht!B17</f>
        <v/>
      </c>
      <c r="D18" s="94" t="e">
        <f t="shared" si="0"/>
        <v>#VALUE!</v>
      </c>
    </row>
    <row r="19" spans="1:4" x14ac:dyDescent="0.25">
      <c r="A19" s="3" t="s">
        <v>110</v>
      </c>
      <c r="B19" s="92"/>
      <c r="C19" s="93" t="str">
        <f>Gesamtübersicht!B18</f>
        <v/>
      </c>
      <c r="D19" s="94" t="e">
        <f t="shared" si="0"/>
        <v>#VALUE!</v>
      </c>
    </row>
    <row r="20" spans="1:4" x14ac:dyDescent="0.25">
      <c r="A20" s="11" t="s">
        <v>27</v>
      </c>
      <c r="B20" s="97">
        <f>SUM(B10:B19)</f>
        <v>0</v>
      </c>
      <c r="C20" s="98"/>
      <c r="D20" s="94" t="e">
        <f>SUM(D19)</f>
        <v>#VALUE!</v>
      </c>
    </row>
    <row r="21" spans="1:4" ht="7.5" customHeight="1" x14ac:dyDescent="0.25">
      <c r="A21" s="11"/>
      <c r="B21" s="97"/>
      <c r="C21" s="98"/>
      <c r="D21" s="94"/>
    </row>
    <row r="22" spans="1:4" x14ac:dyDescent="0.25">
      <c r="A22" s="3" t="s">
        <v>111</v>
      </c>
      <c r="B22" s="97"/>
      <c r="C22" s="98">
        <f>(Gesamtübersicht!G19+Gesamtübersicht!H19)</f>
        <v>0</v>
      </c>
      <c r="D22" s="94" t="e">
        <f>((C22/B22)-1)*100</f>
        <v>#DIV/0!</v>
      </c>
    </row>
    <row r="23" spans="1:4" x14ac:dyDescent="0.25">
      <c r="A23" s="3" t="s">
        <v>6</v>
      </c>
      <c r="B23" s="97"/>
      <c r="C23" s="98">
        <f>Gesamtübersicht!C19</f>
        <v>0</v>
      </c>
      <c r="D23" s="94" t="e">
        <f t="shared" ref="D23:D27" si="1">((C23/B23)-1)*100</f>
        <v>#DIV/0!</v>
      </c>
    </row>
    <row r="24" spans="1:4" x14ac:dyDescent="0.25">
      <c r="A24" s="3" t="s">
        <v>121</v>
      </c>
      <c r="B24" s="97"/>
      <c r="C24" s="98">
        <f>Gesamtübersicht!D19</f>
        <v>0</v>
      </c>
      <c r="D24" s="94" t="e">
        <f t="shared" si="1"/>
        <v>#DIV/0!</v>
      </c>
    </row>
    <row r="25" spans="1:4" x14ac:dyDescent="0.25">
      <c r="A25" s="3" t="s">
        <v>22</v>
      </c>
      <c r="B25" s="97"/>
      <c r="C25" s="98">
        <f>Gesamtübersicht!E19</f>
        <v>0</v>
      </c>
      <c r="D25" s="94" t="e">
        <f t="shared" si="1"/>
        <v>#DIV/0!</v>
      </c>
    </row>
    <row r="26" spans="1:4" x14ac:dyDescent="0.25">
      <c r="A26" s="3" t="s">
        <v>123</v>
      </c>
      <c r="B26" s="97"/>
      <c r="C26" s="98">
        <f>Gesamtübersicht!F19</f>
        <v>0</v>
      </c>
      <c r="D26" s="94" t="e">
        <f t="shared" si="1"/>
        <v>#DIV/0!</v>
      </c>
    </row>
    <row r="27" spans="1:4" x14ac:dyDescent="0.25">
      <c r="A27" s="3" t="s">
        <v>122</v>
      </c>
      <c r="B27" s="99"/>
      <c r="C27" s="100" t="str">
        <f>Gesamtübersicht!C21</f>
        <v/>
      </c>
      <c r="D27" s="94" t="e">
        <f t="shared" si="1"/>
        <v>#VALUE!</v>
      </c>
    </row>
    <row r="28" spans="1:4" ht="7.5" customHeight="1" x14ac:dyDescent="0.25">
      <c r="A28" s="11"/>
      <c r="B28" s="97"/>
      <c r="C28" s="98"/>
      <c r="D28" s="94"/>
    </row>
    <row r="29" spans="1:4" x14ac:dyDescent="0.25">
      <c r="A29" s="3" t="s">
        <v>112</v>
      </c>
      <c r="B29" s="97"/>
      <c r="C29" s="98">
        <f>'Detail SK'!Q30</f>
        <v>0</v>
      </c>
      <c r="D29" s="94" t="e">
        <f>((C29/B29)-1)*100</f>
        <v>#DIV/0!</v>
      </c>
    </row>
    <row r="30" spans="1:4" x14ac:dyDescent="0.25">
      <c r="A30" s="3" t="s">
        <v>113</v>
      </c>
      <c r="B30" s="97"/>
      <c r="C30" s="98">
        <f>'Detail TAK'!J29</f>
        <v>0</v>
      </c>
      <c r="D30" s="94" t="e">
        <f>((C30/B30)-1)*100</f>
        <v>#DIV/0!</v>
      </c>
    </row>
    <row r="31" spans="1:4" x14ac:dyDescent="0.25">
      <c r="A31" s="3" t="s">
        <v>114</v>
      </c>
      <c r="B31" s="97"/>
      <c r="C31" s="101">
        <f>'Detail TAK'!T29</f>
        <v>0</v>
      </c>
      <c r="D31" s="94"/>
    </row>
    <row r="32" spans="1:4" x14ac:dyDescent="0.25">
      <c r="A32" s="3" t="s">
        <v>115</v>
      </c>
      <c r="B32" s="104" t="str">
        <f>IF(ISERROR(B30/B29),"",ROUND(B30/B29,2))</f>
        <v/>
      </c>
      <c r="C32" s="105" t="str">
        <f>IF(ISERROR(C30/C29),"",ROUND(C30/C29,2))</f>
        <v/>
      </c>
      <c r="D32" s="94"/>
    </row>
    <row r="33" spans="1:5" ht="7.5" customHeight="1" x14ac:dyDescent="0.25">
      <c r="A33" s="11"/>
      <c r="B33" s="97"/>
      <c r="C33" s="98"/>
      <c r="D33" s="94"/>
    </row>
    <row r="34" spans="1:5" x14ac:dyDescent="0.25">
      <c r="A34" s="3" t="s">
        <v>116</v>
      </c>
      <c r="B34" s="97" t="e">
        <f>B20/B31</f>
        <v>#DIV/0!</v>
      </c>
      <c r="C34" s="98" t="e">
        <f>C20/C31</f>
        <v>#DIV/0!</v>
      </c>
      <c r="D34" s="94" t="e">
        <f t="shared" ref="D34:D36" si="2">((C34/B34)-1)*100</f>
        <v>#DIV/0!</v>
      </c>
    </row>
    <row r="35" spans="1:5" x14ac:dyDescent="0.25">
      <c r="A35" s="3" t="s">
        <v>117</v>
      </c>
      <c r="B35" s="97" t="e">
        <f>(B20/B30)/12</f>
        <v>#DIV/0!</v>
      </c>
      <c r="C35" s="98" t="e">
        <f>(C20/C30)/12</f>
        <v>#DIV/0!</v>
      </c>
      <c r="D35" s="94" t="e">
        <f t="shared" si="2"/>
        <v>#DIV/0!</v>
      </c>
    </row>
    <row r="36" spans="1:5" x14ac:dyDescent="0.25">
      <c r="A36" s="3" t="s">
        <v>118</v>
      </c>
      <c r="B36" s="97"/>
      <c r="C36" s="98" t="e">
        <f>('Detail TAK'!N29/'Detail TAK'!J29)/12</f>
        <v>#DIV/0!</v>
      </c>
      <c r="D36" s="94" t="e">
        <f t="shared" si="2"/>
        <v>#DIV/0!</v>
      </c>
      <c r="E36" s="1"/>
    </row>
    <row r="37" spans="1:5" x14ac:dyDescent="0.25">
      <c r="A37" s="3" t="s">
        <v>119</v>
      </c>
      <c r="B37" s="92"/>
      <c r="C37" s="102"/>
      <c r="D37" s="103"/>
    </row>
    <row r="39" spans="1:5" ht="45" customHeight="1" x14ac:dyDescent="0.25">
      <c r="A39" s="116" t="s">
        <v>132</v>
      </c>
      <c r="B39" s="117"/>
      <c r="C39" s="117"/>
      <c r="D39" s="117"/>
    </row>
  </sheetData>
  <sheetProtection formatColumns="0" insertRows="0"/>
  <protectedRanges>
    <protectedRange sqref="B10:B37" name="Bereich1"/>
  </protectedRanges>
  <mergeCells count="5">
    <mergeCell ref="A2:D2"/>
    <mergeCell ref="B4:D4"/>
    <mergeCell ref="B5:D5"/>
    <mergeCell ref="B6:D6"/>
    <mergeCell ref="A39:D39"/>
  </mergeCells>
  <pageMargins left="0.7" right="0.7" top="0.78740157499999996" bottom="0.78740157499999996"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pageSetUpPr fitToPage="1"/>
  </sheetPr>
  <dimension ref="A1:N28"/>
  <sheetViews>
    <sheetView tabSelected="1" zoomScaleNormal="100" workbookViewId="0">
      <selection sqref="A1:I1"/>
    </sheetView>
  </sheetViews>
  <sheetFormatPr baseColWidth="10" defaultRowHeight="15" x14ac:dyDescent="0.25"/>
  <cols>
    <col min="1" max="1" width="24" style="4" bestFit="1" customWidth="1"/>
    <col min="2" max="2" width="14" style="10" customWidth="1"/>
    <col min="3" max="3" width="13.28515625" style="10" customWidth="1"/>
    <col min="4" max="4" width="11.28515625" style="10" customWidth="1"/>
    <col min="5" max="5" width="11.85546875" style="10" customWidth="1"/>
    <col min="6" max="6" width="12.85546875" style="10" customWidth="1"/>
    <col min="7" max="7" width="13.85546875" style="10" customWidth="1"/>
    <col min="8" max="8" width="14.5703125" style="10" customWidth="1"/>
    <col min="9" max="9" width="13.5703125" style="10" customWidth="1"/>
    <col min="10" max="10" width="13.140625" style="48" bestFit="1" customWidth="1"/>
    <col min="11" max="11" width="11.42578125" style="4" customWidth="1"/>
    <col min="12" max="12" width="29.7109375" style="4" hidden="1" customWidth="1"/>
    <col min="13" max="13" width="19.85546875" style="4" hidden="1" customWidth="1"/>
    <col min="14" max="14" width="13.28515625" style="4" bestFit="1" customWidth="1"/>
    <col min="15" max="16384" width="11.42578125" style="4"/>
  </cols>
  <sheetData>
    <row r="1" spans="1:14" customFormat="1" ht="34.5" customHeight="1" x14ac:dyDescent="0.25">
      <c r="A1" s="118" t="s">
        <v>131</v>
      </c>
      <c r="B1" s="118"/>
      <c r="C1" s="118"/>
      <c r="D1" s="118"/>
      <c r="E1" s="118"/>
      <c r="F1" s="118"/>
      <c r="G1" s="118"/>
      <c r="H1" s="118"/>
      <c r="I1" s="118"/>
      <c r="J1" s="47"/>
      <c r="N1" s="4"/>
    </row>
    <row r="2" spans="1:14" ht="15" customHeight="1" x14ac:dyDescent="0.25"/>
    <row r="3" spans="1:14" ht="21" customHeight="1" x14ac:dyDescent="0.25">
      <c r="A3" s="41" t="s">
        <v>104</v>
      </c>
      <c r="B3" s="123"/>
      <c r="C3" s="123"/>
      <c r="D3" s="123"/>
      <c r="E3" s="123"/>
      <c r="F3" s="123"/>
      <c r="G3" s="123"/>
      <c r="H3" s="123"/>
      <c r="I3" s="124"/>
    </row>
    <row r="4" spans="1:14" ht="21" customHeight="1" x14ac:dyDescent="0.25">
      <c r="A4" s="41" t="s">
        <v>10</v>
      </c>
      <c r="B4" s="121"/>
      <c r="C4" s="121"/>
      <c r="D4" s="122"/>
      <c r="E4" s="119" t="s">
        <v>13</v>
      </c>
      <c r="F4" s="120"/>
      <c r="G4" s="77"/>
      <c r="H4" s="46" t="s">
        <v>4</v>
      </c>
      <c r="I4" s="77"/>
      <c r="J4" s="67" t="str">
        <f>IF(OR(G4="",I4=""),"",ROUND((DAYS360(G4,I4,TRUE)+IF(AND(DAY(I4)&gt;=28,MONTH(I4)=2),30-DAY((I4)),0)+1)/30,2))</f>
        <v/>
      </c>
      <c r="N4" s="68"/>
    </row>
    <row r="5" spans="1:14" ht="21" customHeight="1" x14ac:dyDescent="0.25">
      <c r="A5" s="41" t="s">
        <v>101</v>
      </c>
      <c r="B5" s="128"/>
      <c r="C5" s="128"/>
      <c r="D5" s="129"/>
      <c r="N5" s="68"/>
    </row>
    <row r="6" spans="1:14" ht="15" customHeight="1" x14ac:dyDescent="0.25">
      <c r="B6" s="127"/>
      <c r="C6" s="127"/>
      <c r="D6" s="13"/>
      <c r="E6" s="13"/>
    </row>
    <row r="7" spans="1:14" ht="19.5" customHeight="1" x14ac:dyDescent="0.25">
      <c r="C7" s="135" t="s">
        <v>29</v>
      </c>
      <c r="D7" s="135"/>
      <c r="E7" s="135"/>
      <c r="F7" s="135"/>
      <c r="G7" s="136" t="s">
        <v>23</v>
      </c>
      <c r="H7" s="136"/>
    </row>
    <row r="8" spans="1:14" ht="45" x14ac:dyDescent="0.25">
      <c r="A8" s="42" t="s">
        <v>20</v>
      </c>
      <c r="B8" s="14" t="s">
        <v>30</v>
      </c>
      <c r="C8" s="15" t="s">
        <v>6</v>
      </c>
      <c r="D8" s="15" t="s">
        <v>21</v>
      </c>
      <c r="E8" s="15" t="s">
        <v>22</v>
      </c>
      <c r="F8" s="15" t="s">
        <v>68</v>
      </c>
      <c r="G8" s="16" t="s">
        <v>24</v>
      </c>
      <c r="H8" s="16" t="s">
        <v>25</v>
      </c>
      <c r="I8" s="17" t="s">
        <v>26</v>
      </c>
      <c r="J8" s="49" t="s">
        <v>95</v>
      </c>
    </row>
    <row r="9" spans="1:14" ht="17.25" customHeight="1" x14ac:dyDescent="0.25">
      <c r="A9" s="3" t="s">
        <v>8</v>
      </c>
      <c r="B9" s="5" t="str">
        <f>IF('Detail SK'!M30&gt;0,'Detail SK'!M30,"")</f>
        <v/>
      </c>
      <c r="C9" s="5" t="str">
        <f>IF('Detail SK'!P30&gt;0,'Detail SK'!P30,"")</f>
        <v/>
      </c>
      <c r="D9" s="70"/>
      <c r="E9" s="70"/>
      <c r="F9" s="70"/>
      <c r="G9" s="70"/>
      <c r="H9" s="70"/>
      <c r="I9" s="70"/>
      <c r="J9" s="50" t="str">
        <f>IF(B9&lt;&gt;"",B9-SUM(C9:I9),"")</f>
        <v/>
      </c>
    </row>
    <row r="10" spans="1:14" ht="17.25" customHeight="1" x14ac:dyDescent="0.25">
      <c r="A10" s="3" t="s">
        <v>103</v>
      </c>
      <c r="B10" s="5" t="str">
        <f>IF('Detail sP'!M29&gt;0,'Detail sP'!M29,"")</f>
        <v/>
      </c>
      <c r="C10" s="70"/>
      <c r="D10" s="70"/>
      <c r="E10" s="70"/>
      <c r="F10" s="70"/>
      <c r="G10" s="70"/>
      <c r="H10" s="70"/>
      <c r="I10" s="70"/>
      <c r="J10" s="50" t="str">
        <f t="shared" ref="J10:J19" si="0">IF(B10&lt;&gt;"",B10-SUM(C10:I10),"")</f>
        <v/>
      </c>
    </row>
    <row r="11" spans="1:14" ht="17.25" customHeight="1" x14ac:dyDescent="0.25">
      <c r="A11" s="3" t="s">
        <v>7</v>
      </c>
      <c r="B11" s="5" t="str">
        <f>IF('Detail TAK'!L29&gt;0,'Detail TAK'!L29,"")</f>
        <v/>
      </c>
      <c r="C11" s="5" t="str">
        <f>IF('Detail TAK'!P29&gt;0,'Detail TAK'!P29,"")</f>
        <v/>
      </c>
      <c r="D11" s="5" t="str">
        <f>IF('Detail TAK'!R29&gt;0,'Detail TAK'!R29,"")</f>
        <v/>
      </c>
      <c r="E11" s="70"/>
      <c r="F11" s="70"/>
      <c r="G11" s="70"/>
      <c r="H11" s="70"/>
      <c r="I11" s="70"/>
      <c r="J11" s="50" t="str">
        <f t="shared" si="0"/>
        <v/>
      </c>
    </row>
    <row r="12" spans="1:14" ht="17.25" customHeight="1" x14ac:dyDescent="0.25">
      <c r="A12" s="3" t="s">
        <v>14</v>
      </c>
      <c r="B12" s="5" t="str">
        <f>IF(M12&gt;0,M12,"")</f>
        <v/>
      </c>
      <c r="C12" s="5" t="str">
        <f>B12</f>
        <v/>
      </c>
      <c r="D12" s="70"/>
      <c r="E12" s="70"/>
      <c r="F12" s="70"/>
      <c r="G12" s="70"/>
      <c r="H12" s="70"/>
      <c r="I12" s="70"/>
      <c r="J12" s="50" t="str">
        <f t="shared" si="0"/>
        <v/>
      </c>
      <c r="L12" s="58" t="s">
        <v>86</v>
      </c>
      <c r="M12" s="59">
        <f>ROUND(('Detail SK'!M30+'Detail TAK'!L29)*0.0077,2)</f>
        <v>0</v>
      </c>
    </row>
    <row r="13" spans="1:14" ht="17.25" customHeight="1" x14ac:dyDescent="0.25">
      <c r="A13" s="3" t="s">
        <v>63</v>
      </c>
      <c r="B13" s="70"/>
      <c r="C13" s="70"/>
      <c r="D13" s="70"/>
      <c r="E13" s="70"/>
      <c r="F13" s="70"/>
      <c r="G13" s="70"/>
      <c r="H13" s="70"/>
      <c r="I13" s="70"/>
      <c r="J13" s="50" t="str">
        <f t="shared" si="0"/>
        <v/>
      </c>
    </row>
    <row r="14" spans="1:14" ht="17.25" customHeight="1" x14ac:dyDescent="0.25">
      <c r="A14" s="3" t="s">
        <v>15</v>
      </c>
      <c r="B14" s="5" t="str">
        <f>IF('Schulungskosten SK und TAK'!B20&gt;0,'Schulungskosten SK und TAK'!B20,"")</f>
        <v/>
      </c>
      <c r="C14" s="5" t="str">
        <f>IF('Schulungskosten SK und TAK'!D20&gt;0,'Schulungskosten SK und TAK'!D20,"")</f>
        <v/>
      </c>
      <c r="D14" s="70"/>
      <c r="E14" s="70"/>
      <c r="F14" s="70"/>
      <c r="G14" s="70"/>
      <c r="H14" s="70"/>
      <c r="I14" s="70"/>
      <c r="J14" s="50" t="str">
        <f t="shared" si="0"/>
        <v/>
      </c>
    </row>
    <row r="15" spans="1:14" ht="17.25" customHeight="1" x14ac:dyDescent="0.25">
      <c r="A15" s="3" t="s">
        <v>16</v>
      </c>
      <c r="B15" s="5" t="str">
        <f>IF('Schulungskosten SK und TAK'!G20&gt;0,'Schulungskosten SK und TAK'!G20,"")</f>
        <v/>
      </c>
      <c r="C15" s="5" t="str">
        <f>IF('Schulungskosten SK und TAK'!I20&gt;0,'Schulungskosten SK und TAK'!I20,"")</f>
        <v/>
      </c>
      <c r="D15" s="70"/>
      <c r="E15" s="70"/>
      <c r="F15" s="70"/>
      <c r="G15" s="70"/>
      <c r="H15" s="70"/>
      <c r="I15" s="70"/>
      <c r="J15" s="50" t="str">
        <f t="shared" si="0"/>
        <v/>
      </c>
    </row>
    <row r="16" spans="1:14" ht="17.25" customHeight="1" x14ac:dyDescent="0.25">
      <c r="A16" s="3" t="s">
        <v>17</v>
      </c>
      <c r="B16" s="5" t="str">
        <f>IF(Sachaufwand!B30&gt;0,Sachaufwand!B30,"")</f>
        <v/>
      </c>
      <c r="C16" s="5" t="str">
        <f>IF(Sachaufwand!C30&gt;0,Sachaufwand!C30,"")</f>
        <v/>
      </c>
      <c r="D16" s="70"/>
      <c r="E16" s="70"/>
      <c r="F16" s="70"/>
      <c r="G16" s="70"/>
      <c r="H16" s="70"/>
      <c r="I16" s="70"/>
      <c r="J16" s="50" t="str">
        <f t="shared" si="0"/>
        <v/>
      </c>
    </row>
    <row r="17" spans="1:10" ht="17.25" customHeight="1" x14ac:dyDescent="0.25">
      <c r="A17" s="3" t="s">
        <v>18</v>
      </c>
      <c r="B17" s="5" t="str">
        <f>IF('Materialaufwand-Investitionen'!B9&gt;0,'Materialaufwand-Investitionen'!B9,"")</f>
        <v/>
      </c>
      <c r="C17" s="5"/>
      <c r="D17" s="70"/>
      <c r="E17" s="70"/>
      <c r="F17" s="70"/>
      <c r="G17" s="70"/>
      <c r="H17" s="70"/>
      <c r="I17" s="70"/>
      <c r="J17" s="50" t="str">
        <f t="shared" si="0"/>
        <v/>
      </c>
    </row>
    <row r="18" spans="1:10" ht="17.25" customHeight="1" x14ac:dyDescent="0.25">
      <c r="A18" s="3" t="s">
        <v>19</v>
      </c>
      <c r="B18" s="5" t="str">
        <f>IF('Materialaufwand-Investitionen'!B23&gt;0,'Materialaufwand-Investitionen'!B23,"")</f>
        <v/>
      </c>
      <c r="C18" s="70"/>
      <c r="D18" s="70"/>
      <c r="E18" s="70"/>
      <c r="F18" s="70"/>
      <c r="G18" s="70"/>
      <c r="H18" s="70"/>
      <c r="I18" s="70"/>
      <c r="J18" s="50" t="str">
        <f t="shared" si="0"/>
        <v/>
      </c>
    </row>
    <row r="19" spans="1:10" ht="17.25" customHeight="1" x14ac:dyDescent="0.25">
      <c r="A19" s="11" t="s">
        <v>27</v>
      </c>
      <c r="B19" s="7">
        <f>SUM(B9:B18)</f>
        <v>0</v>
      </c>
      <c r="C19" s="7">
        <f t="shared" ref="C19:I19" si="1">SUM(C9:C18)</f>
        <v>0</v>
      </c>
      <c r="D19" s="7">
        <f t="shared" si="1"/>
        <v>0</v>
      </c>
      <c r="E19" s="7">
        <f t="shared" si="1"/>
        <v>0</v>
      </c>
      <c r="F19" s="7">
        <f t="shared" si="1"/>
        <v>0</v>
      </c>
      <c r="G19" s="7">
        <f t="shared" si="1"/>
        <v>0</v>
      </c>
      <c r="H19" s="7">
        <f t="shared" si="1"/>
        <v>0</v>
      </c>
      <c r="I19" s="7">
        <f t="shared" si="1"/>
        <v>0</v>
      </c>
      <c r="J19" s="50">
        <f t="shared" si="0"/>
        <v>0</v>
      </c>
    </row>
    <row r="21" spans="1:10" ht="27" customHeight="1" x14ac:dyDescent="0.25">
      <c r="A21" s="137" t="s">
        <v>28</v>
      </c>
      <c r="B21" s="138"/>
      <c r="C21" s="61" t="str">
        <f>IF(AND(C19&gt;0,B19&gt;0),C19/B19,"")</f>
        <v/>
      </c>
      <c r="E21" s="130" t="s">
        <v>102</v>
      </c>
      <c r="F21" s="130"/>
      <c r="G21" s="130"/>
      <c r="H21" s="130"/>
      <c r="I21" s="130"/>
    </row>
    <row r="22" spans="1:10" ht="15" customHeight="1" x14ac:dyDescent="0.25">
      <c r="E22" s="130"/>
      <c r="F22" s="130"/>
      <c r="G22" s="130"/>
      <c r="H22" s="130"/>
      <c r="I22" s="130"/>
    </row>
    <row r="23" spans="1:10" ht="15" customHeight="1" x14ac:dyDescent="0.25">
      <c r="A23" s="55" t="s">
        <v>74</v>
      </c>
      <c r="B23" s="125"/>
      <c r="C23" s="126"/>
      <c r="E23" s="130"/>
      <c r="F23" s="130"/>
      <c r="G23" s="130"/>
      <c r="H23" s="130"/>
      <c r="I23" s="130"/>
    </row>
    <row r="24" spans="1:10" x14ac:dyDescent="0.25">
      <c r="A24" s="56" t="s">
        <v>75</v>
      </c>
      <c r="B24" s="131"/>
      <c r="C24" s="132"/>
      <c r="E24" s="44"/>
      <c r="F24" s="44"/>
      <c r="G24" s="44"/>
      <c r="H24" s="44"/>
      <c r="I24" s="44"/>
    </row>
    <row r="25" spans="1:10" x14ac:dyDescent="0.25">
      <c r="A25" s="57" t="s">
        <v>76</v>
      </c>
      <c r="B25" s="133"/>
      <c r="C25" s="134"/>
      <c r="I25" s="44"/>
    </row>
    <row r="26" spans="1:10" x14ac:dyDescent="0.25">
      <c r="A26" s="40"/>
      <c r="B26" s="40"/>
      <c r="C26" s="43"/>
    </row>
    <row r="28" spans="1:10" ht="15" customHeight="1" x14ac:dyDescent="0.25"/>
  </sheetData>
  <sheetProtection sheet="1" formatColumns="0" insertRows="0"/>
  <mergeCells count="13">
    <mergeCell ref="B24:C24"/>
    <mergeCell ref="B25:C25"/>
    <mergeCell ref="C7:F7"/>
    <mergeCell ref="G7:H7"/>
    <mergeCell ref="A21:B21"/>
    <mergeCell ref="A1:I1"/>
    <mergeCell ref="E4:F4"/>
    <mergeCell ref="B4:D4"/>
    <mergeCell ref="B3:I3"/>
    <mergeCell ref="B23:C23"/>
    <mergeCell ref="B6:C6"/>
    <mergeCell ref="B5:D5"/>
    <mergeCell ref="E21:I23"/>
  </mergeCells>
  <printOptions horizontalCentered="1"/>
  <pageMargins left="0.31496062992125984" right="0.31496062992125984" top="0.78740157480314965" bottom="0.59055118110236227" header="0.31496062992125984" footer="0.31496062992125984"/>
  <pageSetup paperSize="9" scale="94" orientation="landscape" horizontalDpi="4294967295" verticalDpi="4294967295" r:id="rId1"/>
  <headerFooter>
    <oddFooter>&amp;L&amp;8Arbeitsmarktservice Steiermark, Förderungen&amp;R&amp;8Finanzplan - Formular Stand September 2018</oddFoot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pageSetUpPr fitToPage="1"/>
  </sheetPr>
  <dimension ref="A1:T30"/>
  <sheetViews>
    <sheetView zoomScaleNormal="100" workbookViewId="0">
      <pane ySplit="2" topLeftCell="A3" activePane="bottomLeft" state="frozen"/>
      <selection pane="bottomLeft" activeCell="O30" sqref="O30"/>
    </sheetView>
  </sheetViews>
  <sheetFormatPr baseColWidth="10" defaultColWidth="9.140625" defaultRowHeight="15" x14ac:dyDescent="0.25"/>
  <cols>
    <col min="1" max="1" width="27.140625" style="1" customWidth="1"/>
    <col min="2" max="2" width="16" style="1" customWidth="1"/>
    <col min="3" max="5" width="12.28515625" style="1" customWidth="1"/>
    <col min="6" max="7" width="10.140625" style="2" bestFit="1" customWidth="1"/>
    <col min="8" max="8" width="7.85546875" style="2" bestFit="1" customWidth="1"/>
    <col min="9" max="9" width="9.140625" style="2" customWidth="1"/>
    <col min="10" max="10" width="8.5703125" style="2" customWidth="1"/>
    <col min="11" max="11" width="7.42578125" style="2" bestFit="1" customWidth="1"/>
    <col min="12" max="12" width="6.42578125" style="2" bestFit="1" customWidth="1"/>
    <col min="13" max="13" width="12.42578125" style="1" customWidth="1"/>
    <col min="14" max="14" width="14.140625" style="1" customWidth="1"/>
    <col min="15" max="15" width="8.140625" style="21" bestFit="1" customWidth="1"/>
    <col min="16" max="16" width="12" style="1" customWidth="1"/>
    <col min="17" max="17" width="7.42578125" style="34" bestFit="1" customWidth="1"/>
    <col min="18" max="18" width="14.140625" style="1" hidden="1" customWidth="1"/>
    <col min="19" max="19" width="0" style="1" hidden="1" customWidth="1"/>
    <col min="20" max="20" width="9.140625" style="1" hidden="1" customWidth="1"/>
    <col min="21" max="21" width="9.140625" style="1" customWidth="1"/>
    <col min="22" max="16384" width="9.140625" style="1"/>
  </cols>
  <sheetData>
    <row r="1" spans="1:20" ht="36" customHeight="1" x14ac:dyDescent="0.25">
      <c r="A1" s="141" t="s">
        <v>8</v>
      </c>
      <c r="B1" s="142"/>
      <c r="C1" s="142"/>
      <c r="D1" s="142"/>
      <c r="E1" s="143"/>
      <c r="F1" s="139" t="s">
        <v>2</v>
      </c>
      <c r="G1" s="139"/>
      <c r="J1" s="62"/>
      <c r="K1" s="63"/>
      <c r="L1" s="6"/>
      <c r="M1" s="4"/>
      <c r="N1" s="4"/>
      <c r="O1" s="37"/>
      <c r="P1" s="4"/>
      <c r="R1" s="64" t="s">
        <v>90</v>
      </c>
      <c r="T1" s="1" t="str">
        <f>IF(Gesamtübersicht!J4&lt;&gt;"",Gesamtübersicht!J4,"")</f>
        <v/>
      </c>
    </row>
    <row r="2" spans="1:20" ht="60" x14ac:dyDescent="0.25">
      <c r="A2" s="53" t="s">
        <v>0</v>
      </c>
      <c r="B2" s="82" t="s">
        <v>100</v>
      </c>
      <c r="C2" s="18" t="s">
        <v>1</v>
      </c>
      <c r="D2" s="53" t="s">
        <v>99</v>
      </c>
      <c r="E2" s="60" t="s">
        <v>96</v>
      </c>
      <c r="F2" s="18" t="s">
        <v>3</v>
      </c>
      <c r="G2" s="18" t="s">
        <v>4</v>
      </c>
      <c r="H2" s="18" t="s">
        <v>64</v>
      </c>
      <c r="I2" s="60" t="s">
        <v>88</v>
      </c>
      <c r="J2" s="60" t="s">
        <v>11</v>
      </c>
      <c r="K2" s="60" t="s">
        <v>12</v>
      </c>
      <c r="L2" s="18" t="s">
        <v>5</v>
      </c>
      <c r="M2" s="18" t="s">
        <v>84</v>
      </c>
      <c r="N2" s="19" t="s">
        <v>73</v>
      </c>
      <c r="O2" s="38" t="s">
        <v>66</v>
      </c>
      <c r="P2" s="19" t="s">
        <v>6</v>
      </c>
      <c r="Q2" s="35" t="s">
        <v>65</v>
      </c>
      <c r="R2" s="65" t="s">
        <v>91</v>
      </c>
    </row>
    <row r="3" spans="1:20" x14ac:dyDescent="0.25">
      <c r="A3" s="69"/>
      <c r="B3" s="69"/>
      <c r="C3" s="69"/>
      <c r="D3" s="69"/>
      <c r="E3" s="70"/>
      <c r="F3" s="71" t="str">
        <f>IF(A3&lt;&gt;"",Gesamtübersicht!G4,"")</f>
        <v/>
      </c>
      <c r="G3" s="71" t="str">
        <f>IF(A3&lt;&gt;"",Gesamtübersicht!$I$4,"")</f>
        <v/>
      </c>
      <c r="H3" s="81" t="str">
        <f>IF(OR(F3="",G3=""),"",ROUND((DAYS360(F3,G3,TRUE)+IF(AND(DAY(G3)&gt;=28,MONTH(G3)=2),30-DAY((G3)),0)+1)/30,2))</f>
        <v/>
      </c>
      <c r="I3" s="72"/>
      <c r="J3" s="73"/>
      <c r="K3" s="73"/>
      <c r="L3" s="79" t="str">
        <f>IF(K3&gt;0,ROUND((K3*H3)/($T$1*I3),4),"")</f>
        <v/>
      </c>
      <c r="M3" s="70"/>
      <c r="N3" s="70"/>
      <c r="O3" s="75"/>
      <c r="P3" s="70" t="str">
        <f>IF(O3&gt;0,N3*O3,"")</f>
        <v/>
      </c>
      <c r="Q3" s="80" t="str">
        <f>IF(O3&lt;&gt;"",ROUND(L3*O3,4),"")</f>
        <v/>
      </c>
      <c r="R3" s="70" t="str">
        <f>IF(K3&lt;&gt;"",E3/I3*K3,"")</f>
        <v/>
      </c>
    </row>
    <row r="4" spans="1:20" x14ac:dyDescent="0.25">
      <c r="A4" s="69"/>
      <c r="B4" s="69"/>
      <c r="C4" s="69"/>
      <c r="D4" s="69"/>
      <c r="E4" s="70"/>
      <c r="F4" s="71" t="str">
        <f>IF(A4&lt;&gt;"",Gesamtübersicht!$G$4,"")</f>
        <v/>
      </c>
      <c r="G4" s="71" t="str">
        <f>IF(A4&lt;&gt;"",Gesamtübersicht!$I$4,"")</f>
        <v/>
      </c>
      <c r="H4" s="81" t="str">
        <f t="shared" ref="H4:H11" si="0">IF(OR(F4="",G4=""),"",ROUND((DAYS360(F4,G4,TRUE)+IF(AND(DAY(G4)&gt;=28,MONTH(G4)=2),30-DAY((G4)),0)+1)/30,2))</f>
        <v/>
      </c>
      <c r="I4" s="72"/>
      <c r="J4" s="73"/>
      <c r="K4" s="73"/>
      <c r="L4" s="79" t="str">
        <f t="shared" ref="L4:L29" si="1">IF(K4&gt;0,ROUND((K4*H4)/($T$1*I4),4),"")</f>
        <v/>
      </c>
      <c r="M4" s="70"/>
      <c r="N4" s="70"/>
      <c r="O4" s="75"/>
      <c r="P4" s="70" t="str">
        <f t="shared" ref="P4:P11" si="2">IF(O4&gt;0,N4*O4,"")</f>
        <v/>
      </c>
      <c r="Q4" s="80" t="str">
        <f t="shared" ref="Q4:Q29" si="3">IF(O4&lt;&gt;"",ROUND(L4*O4,4),"")</f>
        <v/>
      </c>
      <c r="R4" s="70" t="str">
        <f t="shared" ref="R4:R29" si="4">IF(K4&lt;&gt;"",E4/I4*K4,"")</f>
        <v/>
      </c>
    </row>
    <row r="5" spans="1:20" x14ac:dyDescent="0.25">
      <c r="A5" s="69"/>
      <c r="B5" s="69"/>
      <c r="C5" s="69"/>
      <c r="D5" s="69"/>
      <c r="E5" s="70"/>
      <c r="F5" s="71" t="str">
        <f>IF(A5&lt;&gt;"",Gesamtübersicht!$G$4,"")</f>
        <v/>
      </c>
      <c r="G5" s="71" t="str">
        <f>IF(A5&lt;&gt;"",Gesamtübersicht!$I$4,"")</f>
        <v/>
      </c>
      <c r="H5" s="81" t="str">
        <f t="shared" si="0"/>
        <v/>
      </c>
      <c r="I5" s="72"/>
      <c r="J5" s="73"/>
      <c r="K5" s="73"/>
      <c r="L5" s="79" t="str">
        <f t="shared" si="1"/>
        <v/>
      </c>
      <c r="M5" s="70"/>
      <c r="N5" s="70"/>
      <c r="O5" s="75"/>
      <c r="P5" s="70" t="str">
        <f t="shared" si="2"/>
        <v/>
      </c>
      <c r="Q5" s="80" t="str">
        <f t="shared" si="3"/>
        <v/>
      </c>
      <c r="R5" s="70" t="str">
        <f t="shared" si="4"/>
        <v/>
      </c>
    </row>
    <row r="6" spans="1:20" x14ac:dyDescent="0.25">
      <c r="A6" s="69"/>
      <c r="B6" s="69"/>
      <c r="C6" s="69"/>
      <c r="D6" s="69"/>
      <c r="E6" s="70"/>
      <c r="F6" s="71" t="str">
        <f>IF(A6&lt;&gt;"",Gesamtübersicht!$G$4,"")</f>
        <v/>
      </c>
      <c r="G6" s="71" t="str">
        <f>IF(A6&lt;&gt;"",Gesamtübersicht!$I$4,"")</f>
        <v/>
      </c>
      <c r="H6" s="81" t="str">
        <f t="shared" si="0"/>
        <v/>
      </c>
      <c r="I6" s="72"/>
      <c r="J6" s="73"/>
      <c r="K6" s="73"/>
      <c r="L6" s="79" t="str">
        <f t="shared" si="1"/>
        <v/>
      </c>
      <c r="M6" s="70"/>
      <c r="N6" s="70"/>
      <c r="O6" s="75"/>
      <c r="P6" s="70" t="str">
        <f t="shared" si="2"/>
        <v/>
      </c>
      <c r="Q6" s="80" t="str">
        <f t="shared" si="3"/>
        <v/>
      </c>
      <c r="R6" s="70" t="str">
        <f t="shared" si="4"/>
        <v/>
      </c>
    </row>
    <row r="7" spans="1:20" x14ac:dyDescent="0.25">
      <c r="A7" s="69"/>
      <c r="B7" s="69"/>
      <c r="C7" s="69"/>
      <c r="D7" s="69"/>
      <c r="E7" s="70"/>
      <c r="F7" s="71" t="str">
        <f>IF(A7&lt;&gt;"",Gesamtübersicht!$G$4,"")</f>
        <v/>
      </c>
      <c r="G7" s="71" t="str">
        <f>IF(A7&lt;&gt;"",Gesamtübersicht!$I$4,"")</f>
        <v/>
      </c>
      <c r="H7" s="81" t="str">
        <f t="shared" si="0"/>
        <v/>
      </c>
      <c r="I7" s="72"/>
      <c r="J7" s="73"/>
      <c r="K7" s="73"/>
      <c r="L7" s="79" t="str">
        <f t="shared" si="1"/>
        <v/>
      </c>
      <c r="M7" s="70"/>
      <c r="N7" s="70"/>
      <c r="O7" s="75"/>
      <c r="P7" s="70" t="str">
        <f t="shared" si="2"/>
        <v/>
      </c>
      <c r="Q7" s="80" t="str">
        <f t="shared" si="3"/>
        <v/>
      </c>
      <c r="R7" s="70" t="str">
        <f t="shared" si="4"/>
        <v/>
      </c>
    </row>
    <row r="8" spans="1:20" x14ac:dyDescent="0.25">
      <c r="A8" s="69"/>
      <c r="B8" s="69"/>
      <c r="C8" s="69"/>
      <c r="D8" s="69"/>
      <c r="E8" s="70"/>
      <c r="F8" s="71" t="str">
        <f>IF(A8&lt;&gt;"",Gesamtübersicht!$G$4,"")</f>
        <v/>
      </c>
      <c r="G8" s="71" t="str">
        <f>IF(A8&lt;&gt;"",Gesamtübersicht!$I$4,"")</f>
        <v/>
      </c>
      <c r="H8" s="81" t="str">
        <f t="shared" si="0"/>
        <v/>
      </c>
      <c r="I8" s="72"/>
      <c r="J8" s="73"/>
      <c r="K8" s="73"/>
      <c r="L8" s="79" t="str">
        <f t="shared" si="1"/>
        <v/>
      </c>
      <c r="M8" s="70"/>
      <c r="N8" s="70"/>
      <c r="O8" s="75"/>
      <c r="P8" s="70" t="str">
        <f t="shared" si="2"/>
        <v/>
      </c>
      <c r="Q8" s="80" t="str">
        <f t="shared" si="3"/>
        <v/>
      </c>
      <c r="R8" s="70" t="str">
        <f t="shared" si="4"/>
        <v/>
      </c>
    </row>
    <row r="9" spans="1:20" x14ac:dyDescent="0.25">
      <c r="A9" s="69"/>
      <c r="B9" s="69"/>
      <c r="C9" s="69"/>
      <c r="D9" s="69"/>
      <c r="E9" s="70"/>
      <c r="F9" s="71" t="str">
        <f>IF(A9&lt;&gt;"",Gesamtübersicht!$G$4,"")</f>
        <v/>
      </c>
      <c r="G9" s="71" t="str">
        <f>IF(A9&lt;&gt;"",Gesamtübersicht!$I$4,"")</f>
        <v/>
      </c>
      <c r="H9" s="81" t="str">
        <f t="shared" si="0"/>
        <v/>
      </c>
      <c r="I9" s="72"/>
      <c r="J9" s="73"/>
      <c r="K9" s="73"/>
      <c r="L9" s="79" t="str">
        <f t="shared" si="1"/>
        <v/>
      </c>
      <c r="M9" s="70"/>
      <c r="N9" s="70"/>
      <c r="O9" s="75"/>
      <c r="P9" s="70" t="str">
        <f t="shared" si="2"/>
        <v/>
      </c>
      <c r="Q9" s="80" t="str">
        <f t="shared" si="3"/>
        <v/>
      </c>
      <c r="R9" s="70" t="str">
        <f t="shared" si="4"/>
        <v/>
      </c>
    </row>
    <row r="10" spans="1:20" x14ac:dyDescent="0.25">
      <c r="A10" s="69"/>
      <c r="B10" s="69"/>
      <c r="C10" s="69"/>
      <c r="D10" s="69"/>
      <c r="E10" s="70"/>
      <c r="F10" s="71" t="str">
        <f>IF(A10&lt;&gt;"",Gesamtübersicht!$G$4,"")</f>
        <v/>
      </c>
      <c r="G10" s="71" t="str">
        <f>IF(A10&lt;&gt;"",Gesamtübersicht!$I$4,"")</f>
        <v/>
      </c>
      <c r="H10" s="81" t="str">
        <f t="shared" si="0"/>
        <v/>
      </c>
      <c r="I10" s="72"/>
      <c r="J10" s="73"/>
      <c r="K10" s="73"/>
      <c r="L10" s="79" t="str">
        <f t="shared" si="1"/>
        <v/>
      </c>
      <c r="M10" s="70"/>
      <c r="N10" s="70"/>
      <c r="O10" s="75"/>
      <c r="P10" s="70" t="str">
        <f t="shared" si="2"/>
        <v/>
      </c>
      <c r="Q10" s="80" t="str">
        <f t="shared" si="3"/>
        <v/>
      </c>
      <c r="R10" s="70" t="str">
        <f t="shared" si="4"/>
        <v/>
      </c>
    </row>
    <row r="11" spans="1:20" x14ac:dyDescent="0.25">
      <c r="A11" s="69"/>
      <c r="B11" s="69"/>
      <c r="C11" s="69"/>
      <c r="D11" s="69"/>
      <c r="E11" s="70"/>
      <c r="F11" s="71" t="str">
        <f>IF(A11&lt;&gt;"",Gesamtübersicht!$G$4,"")</f>
        <v/>
      </c>
      <c r="G11" s="71" t="str">
        <f>IF(A11&lt;&gt;"",Gesamtübersicht!$I$4,"")</f>
        <v/>
      </c>
      <c r="H11" s="81" t="str">
        <f t="shared" si="0"/>
        <v/>
      </c>
      <c r="I11" s="72"/>
      <c r="J11" s="73"/>
      <c r="K11" s="73"/>
      <c r="L11" s="79" t="str">
        <f t="shared" si="1"/>
        <v/>
      </c>
      <c r="M11" s="70"/>
      <c r="N11" s="70"/>
      <c r="O11" s="75"/>
      <c r="P11" s="70" t="str">
        <f t="shared" si="2"/>
        <v/>
      </c>
      <c r="Q11" s="80" t="str">
        <f t="shared" si="3"/>
        <v/>
      </c>
      <c r="R11" s="70" t="str">
        <f t="shared" si="4"/>
        <v/>
      </c>
    </row>
    <row r="12" spans="1:20" x14ac:dyDescent="0.25">
      <c r="A12" s="69"/>
      <c r="B12" s="69"/>
      <c r="C12" s="69"/>
      <c r="D12" s="69"/>
      <c r="E12" s="70"/>
      <c r="F12" s="71" t="str">
        <f>IF(A12&lt;&gt;"",Gesamtübersicht!$G$4,"")</f>
        <v/>
      </c>
      <c r="G12" s="71" t="str">
        <f>IF(A12&lt;&gt;"",Gesamtübersicht!$I$4,"")</f>
        <v/>
      </c>
      <c r="H12" s="81" t="str">
        <f t="shared" ref="H12:H29" si="5">IF(OR(F12="",G12=""),"",ROUND((DAYS360(F12,G12,TRUE)+IF(AND(DAY(G12)&gt;=28,MONTH(G12)=2),30-DAY((G12)),0)+1)/30,2))</f>
        <v/>
      </c>
      <c r="I12" s="72"/>
      <c r="J12" s="73"/>
      <c r="K12" s="73"/>
      <c r="L12" s="79" t="str">
        <f t="shared" si="1"/>
        <v/>
      </c>
      <c r="M12" s="70"/>
      <c r="N12" s="70"/>
      <c r="O12" s="75"/>
      <c r="P12" s="70" t="str">
        <f t="shared" ref="P12:P29" si="6">IF(O12&gt;0,N12*O12,"")</f>
        <v/>
      </c>
      <c r="Q12" s="80" t="str">
        <f t="shared" si="3"/>
        <v/>
      </c>
      <c r="R12" s="70"/>
    </row>
    <row r="13" spans="1:20" x14ac:dyDescent="0.25">
      <c r="A13" s="69"/>
      <c r="B13" s="69"/>
      <c r="C13" s="69"/>
      <c r="D13" s="69"/>
      <c r="E13" s="70"/>
      <c r="F13" s="71" t="str">
        <f>IF(A13&lt;&gt;"",Gesamtübersicht!$G$4,"")</f>
        <v/>
      </c>
      <c r="G13" s="71" t="str">
        <f>IF(A13&lt;&gt;"",Gesamtübersicht!$I$4,"")</f>
        <v/>
      </c>
      <c r="H13" s="81" t="str">
        <f t="shared" si="5"/>
        <v/>
      </c>
      <c r="I13" s="72"/>
      <c r="J13" s="73"/>
      <c r="K13" s="73"/>
      <c r="L13" s="79" t="str">
        <f t="shared" si="1"/>
        <v/>
      </c>
      <c r="M13" s="70"/>
      <c r="N13" s="70"/>
      <c r="O13" s="75"/>
      <c r="P13" s="70" t="str">
        <f t="shared" si="6"/>
        <v/>
      </c>
      <c r="Q13" s="80" t="str">
        <f t="shared" si="3"/>
        <v/>
      </c>
      <c r="R13" s="70" t="str">
        <f t="shared" si="4"/>
        <v/>
      </c>
    </row>
    <row r="14" spans="1:20" x14ac:dyDescent="0.25">
      <c r="A14" s="69"/>
      <c r="B14" s="69"/>
      <c r="C14" s="69"/>
      <c r="D14" s="69"/>
      <c r="E14" s="70"/>
      <c r="F14" s="71" t="str">
        <f>IF(A14&lt;&gt;"",Gesamtübersicht!$G$4,"")</f>
        <v/>
      </c>
      <c r="G14" s="71" t="str">
        <f>IF(A14&lt;&gt;"",Gesamtübersicht!$I$4,"")</f>
        <v/>
      </c>
      <c r="H14" s="81" t="str">
        <f t="shared" si="5"/>
        <v/>
      </c>
      <c r="I14" s="72"/>
      <c r="J14" s="73"/>
      <c r="K14" s="73"/>
      <c r="L14" s="79" t="str">
        <f t="shared" si="1"/>
        <v/>
      </c>
      <c r="M14" s="70"/>
      <c r="N14" s="70"/>
      <c r="O14" s="75"/>
      <c r="P14" s="70" t="str">
        <f t="shared" si="6"/>
        <v/>
      </c>
      <c r="Q14" s="80" t="str">
        <f t="shared" si="3"/>
        <v/>
      </c>
      <c r="R14" s="70" t="str">
        <f t="shared" si="4"/>
        <v/>
      </c>
    </row>
    <row r="15" spans="1:20" x14ac:dyDescent="0.25">
      <c r="A15" s="69"/>
      <c r="B15" s="69"/>
      <c r="C15" s="69"/>
      <c r="D15" s="69"/>
      <c r="E15" s="70"/>
      <c r="F15" s="71" t="str">
        <f>IF(A15&lt;&gt;"",Gesamtübersicht!$G$4,"")</f>
        <v/>
      </c>
      <c r="G15" s="71" t="str">
        <f>IF(A15&lt;&gt;"",Gesamtübersicht!$I$4,"")</f>
        <v/>
      </c>
      <c r="H15" s="81" t="str">
        <f t="shared" si="5"/>
        <v/>
      </c>
      <c r="I15" s="72"/>
      <c r="J15" s="73"/>
      <c r="K15" s="73"/>
      <c r="L15" s="79" t="str">
        <f t="shared" si="1"/>
        <v/>
      </c>
      <c r="M15" s="70"/>
      <c r="N15" s="70"/>
      <c r="O15" s="75"/>
      <c r="P15" s="70" t="str">
        <f t="shared" si="6"/>
        <v/>
      </c>
      <c r="Q15" s="80" t="str">
        <f t="shared" si="3"/>
        <v/>
      </c>
      <c r="R15" s="70" t="str">
        <f t="shared" si="4"/>
        <v/>
      </c>
    </row>
    <row r="16" spans="1:20" x14ac:dyDescent="0.25">
      <c r="A16" s="69"/>
      <c r="B16" s="69"/>
      <c r="C16" s="69"/>
      <c r="D16" s="69"/>
      <c r="E16" s="70"/>
      <c r="F16" s="71" t="str">
        <f>IF(A16&lt;&gt;"",Gesamtübersicht!$G$4,"")</f>
        <v/>
      </c>
      <c r="G16" s="71" t="str">
        <f>IF(A16&lt;&gt;"",Gesamtübersicht!$I$4,"")</f>
        <v/>
      </c>
      <c r="H16" s="81" t="str">
        <f t="shared" si="5"/>
        <v/>
      </c>
      <c r="I16" s="72"/>
      <c r="J16" s="73"/>
      <c r="K16" s="73"/>
      <c r="L16" s="79" t="str">
        <f t="shared" si="1"/>
        <v/>
      </c>
      <c r="M16" s="70"/>
      <c r="N16" s="70"/>
      <c r="O16" s="75"/>
      <c r="P16" s="70" t="str">
        <f t="shared" si="6"/>
        <v/>
      </c>
      <c r="Q16" s="80" t="str">
        <f t="shared" si="3"/>
        <v/>
      </c>
      <c r="R16" s="70" t="str">
        <f t="shared" si="4"/>
        <v/>
      </c>
    </row>
    <row r="17" spans="1:18" x14ac:dyDescent="0.25">
      <c r="A17" s="69"/>
      <c r="B17" s="69"/>
      <c r="C17" s="69"/>
      <c r="D17" s="69"/>
      <c r="E17" s="70"/>
      <c r="F17" s="71" t="str">
        <f>IF(A17&lt;&gt;"",Gesamtübersicht!$G$4,"")</f>
        <v/>
      </c>
      <c r="G17" s="71" t="str">
        <f>IF(A17&lt;&gt;"",Gesamtübersicht!$I$4,"")</f>
        <v/>
      </c>
      <c r="H17" s="81" t="str">
        <f t="shared" si="5"/>
        <v/>
      </c>
      <c r="I17" s="72"/>
      <c r="J17" s="73"/>
      <c r="K17" s="73"/>
      <c r="L17" s="79" t="str">
        <f t="shared" si="1"/>
        <v/>
      </c>
      <c r="M17" s="70"/>
      <c r="N17" s="70"/>
      <c r="O17" s="75"/>
      <c r="P17" s="70" t="str">
        <f t="shared" si="6"/>
        <v/>
      </c>
      <c r="Q17" s="80" t="str">
        <f t="shared" si="3"/>
        <v/>
      </c>
      <c r="R17" s="70" t="str">
        <f t="shared" si="4"/>
        <v/>
      </c>
    </row>
    <row r="18" spans="1:18" x14ac:dyDescent="0.25">
      <c r="A18" s="69"/>
      <c r="B18" s="69"/>
      <c r="C18" s="69"/>
      <c r="D18" s="69"/>
      <c r="E18" s="70"/>
      <c r="F18" s="71" t="str">
        <f>IF(A18&lt;&gt;"",Gesamtübersicht!$G$4,"")</f>
        <v/>
      </c>
      <c r="G18" s="71" t="str">
        <f>IF(A18&lt;&gt;"",Gesamtübersicht!$I$4,"")</f>
        <v/>
      </c>
      <c r="H18" s="81" t="str">
        <f t="shared" si="5"/>
        <v/>
      </c>
      <c r="I18" s="72"/>
      <c r="J18" s="73"/>
      <c r="K18" s="73"/>
      <c r="L18" s="79" t="str">
        <f t="shared" si="1"/>
        <v/>
      </c>
      <c r="M18" s="70"/>
      <c r="N18" s="70"/>
      <c r="O18" s="75"/>
      <c r="P18" s="70" t="str">
        <f t="shared" si="6"/>
        <v/>
      </c>
      <c r="Q18" s="80" t="str">
        <f t="shared" si="3"/>
        <v/>
      </c>
      <c r="R18" s="70" t="str">
        <f t="shared" si="4"/>
        <v/>
      </c>
    </row>
    <row r="19" spans="1:18" x14ac:dyDescent="0.25">
      <c r="A19" s="69"/>
      <c r="B19" s="69"/>
      <c r="C19" s="69"/>
      <c r="D19" s="69"/>
      <c r="E19" s="70"/>
      <c r="F19" s="71" t="str">
        <f>IF(A19&lt;&gt;"",Gesamtübersicht!$G$4,"")</f>
        <v/>
      </c>
      <c r="G19" s="71" t="str">
        <f>IF(A19&lt;&gt;"",Gesamtübersicht!$I$4,"")</f>
        <v/>
      </c>
      <c r="H19" s="81" t="str">
        <f t="shared" si="5"/>
        <v/>
      </c>
      <c r="I19" s="72"/>
      <c r="J19" s="73"/>
      <c r="K19" s="73"/>
      <c r="L19" s="79" t="str">
        <f t="shared" si="1"/>
        <v/>
      </c>
      <c r="M19" s="70"/>
      <c r="N19" s="70"/>
      <c r="O19" s="75"/>
      <c r="P19" s="70" t="str">
        <f t="shared" si="6"/>
        <v/>
      </c>
      <c r="Q19" s="80" t="str">
        <f t="shared" si="3"/>
        <v/>
      </c>
      <c r="R19" s="70" t="str">
        <f t="shared" si="4"/>
        <v/>
      </c>
    </row>
    <row r="20" spans="1:18" x14ac:dyDescent="0.25">
      <c r="A20" s="69"/>
      <c r="B20" s="69"/>
      <c r="C20" s="69"/>
      <c r="D20" s="69"/>
      <c r="E20" s="70"/>
      <c r="F20" s="71" t="str">
        <f>IF(A20&lt;&gt;"",Gesamtübersicht!$G$4,"")</f>
        <v/>
      </c>
      <c r="G20" s="71" t="str">
        <f>IF(A20&lt;&gt;"",Gesamtübersicht!$I$4,"")</f>
        <v/>
      </c>
      <c r="H20" s="81" t="str">
        <f t="shared" si="5"/>
        <v/>
      </c>
      <c r="I20" s="72"/>
      <c r="J20" s="73"/>
      <c r="K20" s="73"/>
      <c r="L20" s="79" t="str">
        <f t="shared" si="1"/>
        <v/>
      </c>
      <c r="M20" s="70"/>
      <c r="N20" s="70"/>
      <c r="O20" s="75"/>
      <c r="P20" s="70" t="str">
        <f t="shared" si="6"/>
        <v/>
      </c>
      <c r="Q20" s="80" t="str">
        <f t="shared" si="3"/>
        <v/>
      </c>
      <c r="R20" s="70" t="str">
        <f t="shared" si="4"/>
        <v/>
      </c>
    </row>
    <row r="21" spans="1:18" x14ac:dyDescent="0.25">
      <c r="A21" s="69"/>
      <c r="B21" s="69"/>
      <c r="C21" s="69"/>
      <c r="D21" s="69"/>
      <c r="E21" s="70"/>
      <c r="F21" s="71" t="str">
        <f>IF(A21&lt;&gt;"",Gesamtübersicht!$G$4,"")</f>
        <v/>
      </c>
      <c r="G21" s="71" t="str">
        <f>IF(A21&lt;&gt;"",Gesamtübersicht!$I$4,"")</f>
        <v/>
      </c>
      <c r="H21" s="81" t="str">
        <f t="shared" si="5"/>
        <v/>
      </c>
      <c r="I21" s="72"/>
      <c r="J21" s="73"/>
      <c r="K21" s="73"/>
      <c r="L21" s="79" t="str">
        <f t="shared" si="1"/>
        <v/>
      </c>
      <c r="M21" s="70"/>
      <c r="N21" s="70"/>
      <c r="O21" s="75"/>
      <c r="P21" s="70" t="str">
        <f t="shared" si="6"/>
        <v/>
      </c>
      <c r="Q21" s="80" t="str">
        <f t="shared" si="3"/>
        <v/>
      </c>
      <c r="R21" s="70" t="str">
        <f t="shared" si="4"/>
        <v/>
      </c>
    </row>
    <row r="22" spans="1:18" x14ac:dyDescent="0.25">
      <c r="A22" s="69"/>
      <c r="B22" s="69"/>
      <c r="C22" s="69"/>
      <c r="D22" s="69"/>
      <c r="E22" s="70"/>
      <c r="F22" s="71" t="str">
        <f>IF(A22&lt;&gt;"",Gesamtübersicht!$G$4,"")</f>
        <v/>
      </c>
      <c r="G22" s="71" t="str">
        <f>IF(A22&lt;&gt;"",Gesamtübersicht!$I$4,"")</f>
        <v/>
      </c>
      <c r="H22" s="81" t="str">
        <f t="shared" si="5"/>
        <v/>
      </c>
      <c r="I22" s="72"/>
      <c r="J22" s="73"/>
      <c r="K22" s="73"/>
      <c r="L22" s="79" t="str">
        <f t="shared" si="1"/>
        <v/>
      </c>
      <c r="M22" s="70"/>
      <c r="N22" s="70"/>
      <c r="O22" s="75"/>
      <c r="P22" s="70" t="str">
        <f t="shared" si="6"/>
        <v/>
      </c>
      <c r="Q22" s="80" t="str">
        <f t="shared" si="3"/>
        <v/>
      </c>
      <c r="R22" s="70" t="str">
        <f t="shared" si="4"/>
        <v/>
      </c>
    </row>
    <row r="23" spans="1:18" x14ac:dyDescent="0.25">
      <c r="A23" s="69"/>
      <c r="B23" s="69"/>
      <c r="C23" s="69"/>
      <c r="D23" s="69"/>
      <c r="E23" s="70"/>
      <c r="F23" s="71" t="str">
        <f>IF(A23&lt;&gt;"",Gesamtübersicht!$G$4,"")</f>
        <v/>
      </c>
      <c r="G23" s="71" t="str">
        <f>IF(A23&lt;&gt;"",Gesamtübersicht!$I$4,"")</f>
        <v/>
      </c>
      <c r="H23" s="81" t="str">
        <f t="shared" si="5"/>
        <v/>
      </c>
      <c r="I23" s="72"/>
      <c r="J23" s="73"/>
      <c r="K23" s="73"/>
      <c r="L23" s="79" t="str">
        <f t="shared" si="1"/>
        <v/>
      </c>
      <c r="M23" s="70"/>
      <c r="N23" s="70"/>
      <c r="O23" s="75"/>
      <c r="P23" s="70" t="str">
        <f t="shared" si="6"/>
        <v/>
      </c>
      <c r="Q23" s="80" t="str">
        <f t="shared" si="3"/>
        <v/>
      </c>
      <c r="R23" s="70" t="str">
        <f t="shared" si="4"/>
        <v/>
      </c>
    </row>
    <row r="24" spans="1:18" x14ac:dyDescent="0.25">
      <c r="A24" s="69"/>
      <c r="B24" s="69"/>
      <c r="C24" s="69"/>
      <c r="D24" s="69"/>
      <c r="E24" s="70"/>
      <c r="F24" s="71" t="str">
        <f>IF(A24&lt;&gt;"",Gesamtübersicht!$G$4,"")</f>
        <v/>
      </c>
      <c r="G24" s="71" t="str">
        <f>IF(A24&lt;&gt;"",Gesamtübersicht!$I$4,"")</f>
        <v/>
      </c>
      <c r="H24" s="81" t="str">
        <f t="shared" si="5"/>
        <v/>
      </c>
      <c r="I24" s="72"/>
      <c r="J24" s="73"/>
      <c r="K24" s="73"/>
      <c r="L24" s="79" t="str">
        <f t="shared" si="1"/>
        <v/>
      </c>
      <c r="M24" s="70"/>
      <c r="N24" s="70"/>
      <c r="O24" s="75"/>
      <c r="P24" s="70" t="str">
        <f t="shared" si="6"/>
        <v/>
      </c>
      <c r="Q24" s="80" t="str">
        <f t="shared" si="3"/>
        <v/>
      </c>
      <c r="R24" s="70" t="str">
        <f t="shared" si="4"/>
        <v/>
      </c>
    </row>
    <row r="25" spans="1:18" x14ac:dyDescent="0.25">
      <c r="A25" s="69"/>
      <c r="B25" s="69"/>
      <c r="C25" s="69"/>
      <c r="D25" s="69"/>
      <c r="E25" s="70"/>
      <c r="F25" s="71" t="str">
        <f>IF(A25&lt;&gt;"",Gesamtübersicht!$G$4,"")</f>
        <v/>
      </c>
      <c r="G25" s="71" t="str">
        <f>IF(A25&lt;&gt;"",Gesamtübersicht!$I$4,"")</f>
        <v/>
      </c>
      <c r="H25" s="81" t="str">
        <f t="shared" si="5"/>
        <v/>
      </c>
      <c r="I25" s="72"/>
      <c r="J25" s="73"/>
      <c r="K25" s="73"/>
      <c r="L25" s="79" t="str">
        <f t="shared" si="1"/>
        <v/>
      </c>
      <c r="M25" s="70"/>
      <c r="N25" s="70"/>
      <c r="O25" s="75"/>
      <c r="P25" s="70" t="str">
        <f t="shared" si="6"/>
        <v/>
      </c>
      <c r="Q25" s="80" t="str">
        <f t="shared" si="3"/>
        <v/>
      </c>
      <c r="R25" s="70" t="str">
        <f t="shared" si="4"/>
        <v/>
      </c>
    </row>
    <row r="26" spans="1:18" x14ac:dyDescent="0.25">
      <c r="A26" s="69"/>
      <c r="B26" s="69"/>
      <c r="C26" s="69"/>
      <c r="D26" s="69"/>
      <c r="E26" s="70"/>
      <c r="F26" s="71" t="str">
        <f>IF(A26&lt;&gt;"",Gesamtübersicht!$G$4,"")</f>
        <v/>
      </c>
      <c r="G26" s="71" t="str">
        <f>IF(A26&lt;&gt;"",Gesamtübersicht!$I$4,"")</f>
        <v/>
      </c>
      <c r="H26" s="81" t="str">
        <f t="shared" si="5"/>
        <v/>
      </c>
      <c r="I26" s="72"/>
      <c r="J26" s="73"/>
      <c r="K26" s="73"/>
      <c r="L26" s="79" t="str">
        <f t="shared" si="1"/>
        <v/>
      </c>
      <c r="M26" s="70"/>
      <c r="N26" s="70"/>
      <c r="O26" s="75"/>
      <c r="P26" s="70" t="str">
        <f t="shared" si="6"/>
        <v/>
      </c>
      <c r="Q26" s="80" t="str">
        <f t="shared" si="3"/>
        <v/>
      </c>
      <c r="R26" s="70" t="str">
        <f t="shared" si="4"/>
        <v/>
      </c>
    </row>
    <row r="27" spans="1:18" x14ac:dyDescent="0.25">
      <c r="A27" s="69"/>
      <c r="B27" s="69"/>
      <c r="C27" s="69"/>
      <c r="D27" s="69"/>
      <c r="E27" s="70"/>
      <c r="F27" s="71" t="str">
        <f>IF(A27&lt;&gt;"",Gesamtübersicht!$G$4,"")</f>
        <v/>
      </c>
      <c r="G27" s="71" t="str">
        <f>IF(A27&lt;&gt;"",Gesamtübersicht!$I$4,"")</f>
        <v/>
      </c>
      <c r="H27" s="81" t="str">
        <f t="shared" si="5"/>
        <v/>
      </c>
      <c r="I27" s="72"/>
      <c r="J27" s="73"/>
      <c r="K27" s="73"/>
      <c r="L27" s="79" t="str">
        <f t="shared" si="1"/>
        <v/>
      </c>
      <c r="M27" s="70"/>
      <c r="N27" s="70"/>
      <c r="O27" s="75"/>
      <c r="P27" s="70" t="str">
        <f t="shared" si="6"/>
        <v/>
      </c>
      <c r="Q27" s="80" t="str">
        <f t="shared" si="3"/>
        <v/>
      </c>
      <c r="R27" s="70" t="str">
        <f t="shared" si="4"/>
        <v/>
      </c>
    </row>
    <row r="28" spans="1:18" x14ac:dyDescent="0.25">
      <c r="A28" s="69"/>
      <c r="B28" s="69"/>
      <c r="C28" s="69"/>
      <c r="D28" s="69"/>
      <c r="E28" s="70"/>
      <c r="F28" s="71" t="str">
        <f>IF(A28&lt;&gt;"",Gesamtübersicht!$G$4,"")</f>
        <v/>
      </c>
      <c r="G28" s="71" t="str">
        <f>IF(A28&lt;&gt;"",Gesamtübersicht!$I$4,"")</f>
        <v/>
      </c>
      <c r="H28" s="81" t="str">
        <f t="shared" si="5"/>
        <v/>
      </c>
      <c r="I28" s="72"/>
      <c r="J28" s="73"/>
      <c r="K28" s="73"/>
      <c r="L28" s="79" t="str">
        <f t="shared" si="1"/>
        <v/>
      </c>
      <c r="M28" s="70"/>
      <c r="N28" s="70"/>
      <c r="O28" s="75"/>
      <c r="P28" s="70" t="str">
        <f t="shared" si="6"/>
        <v/>
      </c>
      <c r="Q28" s="80" t="str">
        <f t="shared" si="3"/>
        <v/>
      </c>
      <c r="R28" s="70" t="str">
        <f t="shared" si="4"/>
        <v/>
      </c>
    </row>
    <row r="29" spans="1:18" x14ac:dyDescent="0.25">
      <c r="A29" s="69"/>
      <c r="B29" s="69"/>
      <c r="C29" s="69"/>
      <c r="D29" s="69"/>
      <c r="E29" s="70"/>
      <c r="F29" s="71" t="str">
        <f>IF(A29&lt;&gt;"",Gesamtübersicht!$G$4,"")</f>
        <v/>
      </c>
      <c r="G29" s="71" t="str">
        <f>IF(A29&lt;&gt;"",Gesamtübersicht!$I$4,"")</f>
        <v/>
      </c>
      <c r="H29" s="81" t="str">
        <f t="shared" si="5"/>
        <v/>
      </c>
      <c r="I29" s="72"/>
      <c r="J29" s="73"/>
      <c r="K29" s="73"/>
      <c r="L29" s="79" t="str">
        <f t="shared" si="1"/>
        <v/>
      </c>
      <c r="M29" s="70"/>
      <c r="N29" s="70"/>
      <c r="O29" s="75"/>
      <c r="P29" s="70" t="str">
        <f t="shared" si="6"/>
        <v/>
      </c>
      <c r="Q29" s="80" t="str">
        <f t="shared" si="3"/>
        <v/>
      </c>
      <c r="R29" s="70" t="str">
        <f t="shared" si="4"/>
        <v/>
      </c>
    </row>
    <row r="30" spans="1:18" x14ac:dyDescent="0.25">
      <c r="A30" s="140" t="s">
        <v>9</v>
      </c>
      <c r="B30" s="140"/>
      <c r="C30" s="140"/>
      <c r="D30" s="140"/>
      <c r="E30" s="140"/>
      <c r="F30" s="140"/>
      <c r="G30" s="140"/>
      <c r="H30" s="140"/>
      <c r="I30" s="140"/>
      <c r="J30" s="140"/>
      <c r="K30" s="140"/>
      <c r="L30" s="12">
        <f>SUM(L3:L29)</f>
        <v>0</v>
      </c>
      <c r="M30" s="7">
        <f t="shared" ref="M30:N30" si="7">ROUND(SUM(M3:M29),2)</f>
        <v>0</v>
      </c>
      <c r="N30" s="7">
        <f t="shared" si="7"/>
        <v>0</v>
      </c>
      <c r="O30" s="39"/>
      <c r="P30" s="7">
        <f>ROUND(SUM(P3:P29),2)</f>
        <v>0</v>
      </c>
      <c r="Q30" s="36">
        <f>SUM(Q3:Q29)</f>
        <v>0</v>
      </c>
      <c r="R30" s="7"/>
    </row>
  </sheetData>
  <sheetProtection sheet="1" objects="1" scenarios="1" formatColumns="0" insertRows="0"/>
  <mergeCells count="3">
    <mergeCell ref="F1:G1"/>
    <mergeCell ref="A30:K30"/>
    <mergeCell ref="A1:E1"/>
  </mergeCells>
  <printOptions horizontalCentered="1"/>
  <pageMargins left="0.31496062992125984" right="0.31496062992125984" top="0.78740157480314965" bottom="0.78740157480314965" header="0.31496062992125984" footer="0.31496062992125984"/>
  <pageSetup paperSize="9" scale="74" orientation="landscape" horizontalDpi="4294967295" verticalDpi="4294967295" r:id="rId1"/>
  <headerFooter>
    <oddFooter>&amp;L&amp;8Arbeitsmarktservice Steiermark, Förderungen&amp;C&amp;F&amp;R&amp;8Finanzplan - Formular Stand September 2018</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3">
    <pageSetUpPr fitToPage="1"/>
  </sheetPr>
  <dimension ref="A1:P29"/>
  <sheetViews>
    <sheetView zoomScaleNormal="100" workbookViewId="0">
      <pane ySplit="2" topLeftCell="A3" activePane="bottomLeft" state="frozen"/>
      <selection pane="bottomLeft" activeCell="A3" sqref="A3"/>
    </sheetView>
  </sheetViews>
  <sheetFormatPr baseColWidth="10" defaultColWidth="9.140625" defaultRowHeight="15" x14ac:dyDescent="0.25"/>
  <cols>
    <col min="1" max="1" width="25.7109375" style="1" customWidth="1"/>
    <col min="2" max="2" width="16.7109375" style="1" customWidth="1"/>
    <col min="3" max="3" width="12.28515625" style="1" customWidth="1"/>
    <col min="4" max="4" width="11.28515625" style="1" customWidth="1"/>
    <col min="5" max="5" width="11.42578125" style="1" customWidth="1"/>
    <col min="6" max="7" width="10.140625" style="2" bestFit="1" customWidth="1"/>
    <col min="8" max="8" width="7.85546875" style="2" bestFit="1" customWidth="1"/>
    <col min="9" max="9" width="8.7109375" style="2" customWidth="1"/>
    <col min="10" max="10" width="8.140625" style="2" customWidth="1"/>
    <col min="11" max="11" width="7.42578125" style="2" bestFit="1" customWidth="1"/>
    <col min="12" max="12" width="6.42578125" style="2" bestFit="1" customWidth="1"/>
    <col min="13" max="13" width="11.7109375" style="1" customWidth="1"/>
    <col min="14" max="14" width="14.140625" style="1" hidden="1" customWidth="1"/>
    <col min="15" max="16" width="0.5703125" style="1" hidden="1" customWidth="1"/>
    <col min="17" max="16384" width="9.140625" style="1"/>
  </cols>
  <sheetData>
    <row r="1" spans="1:16" ht="36" customHeight="1" x14ac:dyDescent="0.25">
      <c r="A1" s="141" t="s">
        <v>103</v>
      </c>
      <c r="B1" s="142"/>
      <c r="C1" s="142"/>
      <c r="D1" s="142"/>
      <c r="E1" s="143"/>
      <c r="F1" s="139" t="s">
        <v>2</v>
      </c>
      <c r="G1" s="139"/>
      <c r="I1" s="62"/>
      <c r="J1" s="62"/>
      <c r="K1" s="63"/>
      <c r="L1" s="6"/>
      <c r="M1" s="4"/>
      <c r="N1" s="64" t="s">
        <v>90</v>
      </c>
      <c r="P1" s="1" t="str">
        <f>IF(Gesamtübersicht!J4&lt;&gt;"",Gesamtübersicht!J4,"")</f>
        <v/>
      </c>
    </row>
    <row r="2" spans="1:16" ht="60" x14ac:dyDescent="0.25">
      <c r="A2" s="60" t="s">
        <v>0</v>
      </c>
      <c r="B2" s="82" t="s">
        <v>100</v>
      </c>
      <c r="C2" s="60" t="s">
        <v>1</v>
      </c>
      <c r="D2" s="60" t="s">
        <v>99</v>
      </c>
      <c r="E2" s="66" t="s">
        <v>96</v>
      </c>
      <c r="F2" s="60" t="s">
        <v>3</v>
      </c>
      <c r="G2" s="60" t="s">
        <v>4</v>
      </c>
      <c r="H2" s="60" t="s">
        <v>64</v>
      </c>
      <c r="I2" s="60" t="s">
        <v>88</v>
      </c>
      <c r="J2" s="60" t="s">
        <v>11</v>
      </c>
      <c r="K2" s="60" t="s">
        <v>12</v>
      </c>
      <c r="L2" s="60" t="s">
        <v>5</v>
      </c>
      <c r="M2" s="60" t="s">
        <v>84</v>
      </c>
      <c r="N2" s="65" t="s">
        <v>89</v>
      </c>
    </row>
    <row r="3" spans="1:16" x14ac:dyDescent="0.25">
      <c r="A3" s="69"/>
      <c r="B3" s="69"/>
      <c r="C3" s="69"/>
      <c r="D3" s="69"/>
      <c r="E3" s="70"/>
      <c r="F3" s="71" t="str">
        <f>IF(A3&lt;&gt;"",Gesamtübersicht!$G$4,"")</f>
        <v/>
      </c>
      <c r="G3" s="71" t="str">
        <f>IF(A3&lt;&gt;"",Gesamtübersicht!$I$4,"")</f>
        <v/>
      </c>
      <c r="H3" s="81" t="str">
        <f>IF(OR(F3="",G3=""),"",ROUND((DAYS360(F3,G3,TRUE)+IF(AND(DAY(G3)&gt;=28,MONTH(G3)=2),30-DAY((G3)),0)+1)/30,2))</f>
        <v/>
      </c>
      <c r="I3" s="72"/>
      <c r="J3" s="73"/>
      <c r="K3" s="73"/>
      <c r="L3" s="79" t="str">
        <f>IF(K3&gt;0,ROUND((K3*H3)/($P$1*I3),4),"")</f>
        <v/>
      </c>
      <c r="M3" s="70"/>
      <c r="N3" s="5" t="str">
        <f>IF(K3&lt;&gt;"",E3/I3*K3,"")</f>
        <v/>
      </c>
    </row>
    <row r="4" spans="1:16" x14ac:dyDescent="0.25">
      <c r="A4" s="69"/>
      <c r="B4" s="69"/>
      <c r="C4" s="69"/>
      <c r="D4" s="69"/>
      <c r="E4" s="70"/>
      <c r="F4" s="71" t="str">
        <f>IF(A4&lt;&gt;"",Gesamtübersicht!$G$4,"")</f>
        <v/>
      </c>
      <c r="G4" s="71" t="str">
        <f>IF(A4&lt;&gt;"",Gesamtübersicht!$I$4,"")</f>
        <v/>
      </c>
      <c r="H4" s="81" t="str">
        <f t="shared" ref="H4:H28" si="0">IF(OR(F4="",G4=""),"",ROUND((DAYS360(F4,G4,TRUE)+IF(AND(DAY(G4)&gt;=28,MONTH(G4)=2),30-DAY((G4)),0)+1)/30,2))</f>
        <v/>
      </c>
      <c r="I4" s="72"/>
      <c r="J4" s="73"/>
      <c r="K4" s="73"/>
      <c r="L4" s="79" t="str">
        <f t="shared" ref="L4:L28" si="1">IF(K4&gt;0,ROUND((K4*H4)/($P$1*I4),4),"")</f>
        <v/>
      </c>
      <c r="M4" s="70"/>
      <c r="N4" s="5" t="str">
        <f t="shared" ref="N4:N28" si="2">IF(K4&lt;&gt;"",E4/I4*K4,"")</f>
        <v/>
      </c>
    </row>
    <row r="5" spans="1:16" x14ac:dyDescent="0.25">
      <c r="A5" s="69"/>
      <c r="B5" s="69"/>
      <c r="C5" s="69"/>
      <c r="D5" s="69"/>
      <c r="E5" s="70"/>
      <c r="F5" s="71" t="str">
        <f>IF(A5&lt;&gt;"",Gesamtübersicht!$G$4,"")</f>
        <v/>
      </c>
      <c r="G5" s="71" t="str">
        <f>IF(A5&lt;&gt;"",Gesamtübersicht!$I$4,"")</f>
        <v/>
      </c>
      <c r="H5" s="81" t="str">
        <f t="shared" si="0"/>
        <v/>
      </c>
      <c r="I5" s="72"/>
      <c r="J5" s="73"/>
      <c r="K5" s="73"/>
      <c r="L5" s="79" t="str">
        <f t="shared" si="1"/>
        <v/>
      </c>
      <c r="M5" s="70"/>
      <c r="N5" s="5" t="str">
        <f t="shared" si="2"/>
        <v/>
      </c>
    </row>
    <row r="6" spans="1:16" x14ac:dyDescent="0.25">
      <c r="A6" s="69"/>
      <c r="B6" s="69"/>
      <c r="C6" s="69"/>
      <c r="D6" s="69"/>
      <c r="E6" s="70"/>
      <c r="F6" s="71" t="str">
        <f>IF(A6&lt;&gt;"",Gesamtübersicht!$G$4,"")</f>
        <v/>
      </c>
      <c r="G6" s="71" t="str">
        <f>IF(A6&lt;&gt;"",Gesamtübersicht!$I$4,"")</f>
        <v/>
      </c>
      <c r="H6" s="81" t="str">
        <f t="shared" si="0"/>
        <v/>
      </c>
      <c r="I6" s="72"/>
      <c r="J6" s="73"/>
      <c r="K6" s="73"/>
      <c r="L6" s="79" t="str">
        <f t="shared" si="1"/>
        <v/>
      </c>
      <c r="M6" s="70"/>
      <c r="N6" s="5" t="str">
        <f t="shared" si="2"/>
        <v/>
      </c>
    </row>
    <row r="7" spans="1:16" x14ac:dyDescent="0.25">
      <c r="A7" s="69"/>
      <c r="B7" s="69"/>
      <c r="C7" s="69"/>
      <c r="D7" s="69"/>
      <c r="E7" s="70"/>
      <c r="F7" s="71" t="str">
        <f>IF(A7&lt;&gt;"",Gesamtübersicht!$G$4,"")</f>
        <v/>
      </c>
      <c r="G7" s="71" t="str">
        <f>IF(A7&lt;&gt;"",Gesamtübersicht!$I$4,"")</f>
        <v/>
      </c>
      <c r="H7" s="81" t="str">
        <f t="shared" si="0"/>
        <v/>
      </c>
      <c r="I7" s="72"/>
      <c r="J7" s="73"/>
      <c r="K7" s="73"/>
      <c r="L7" s="79" t="str">
        <f t="shared" si="1"/>
        <v/>
      </c>
      <c r="M7" s="70"/>
      <c r="N7" s="5" t="str">
        <f t="shared" si="2"/>
        <v/>
      </c>
    </row>
    <row r="8" spans="1:16" x14ac:dyDescent="0.25">
      <c r="A8" s="69"/>
      <c r="B8" s="69"/>
      <c r="C8" s="69"/>
      <c r="D8" s="69"/>
      <c r="E8" s="70"/>
      <c r="F8" s="71" t="str">
        <f>IF(A8&lt;&gt;"",Gesamtübersicht!$G$4,"")</f>
        <v/>
      </c>
      <c r="G8" s="71" t="str">
        <f>IF(A8&lt;&gt;"",Gesamtübersicht!$I$4,"")</f>
        <v/>
      </c>
      <c r="H8" s="81" t="str">
        <f t="shared" si="0"/>
        <v/>
      </c>
      <c r="I8" s="72"/>
      <c r="J8" s="73"/>
      <c r="K8" s="73"/>
      <c r="L8" s="79" t="str">
        <f t="shared" si="1"/>
        <v/>
      </c>
      <c r="M8" s="70"/>
      <c r="N8" s="5" t="str">
        <f t="shared" si="2"/>
        <v/>
      </c>
    </row>
    <row r="9" spans="1:16" x14ac:dyDescent="0.25">
      <c r="A9" s="69"/>
      <c r="B9" s="69"/>
      <c r="C9" s="69"/>
      <c r="D9" s="69"/>
      <c r="E9" s="70"/>
      <c r="F9" s="71" t="str">
        <f>IF(A9&lt;&gt;"",Gesamtübersicht!$G$4,"")</f>
        <v/>
      </c>
      <c r="G9" s="71" t="str">
        <f>IF(A9&lt;&gt;"",Gesamtübersicht!$I$4,"")</f>
        <v/>
      </c>
      <c r="H9" s="81" t="str">
        <f t="shared" si="0"/>
        <v/>
      </c>
      <c r="I9" s="72"/>
      <c r="J9" s="73"/>
      <c r="K9" s="73"/>
      <c r="L9" s="79" t="str">
        <f t="shared" si="1"/>
        <v/>
      </c>
      <c r="M9" s="70"/>
      <c r="N9" s="5" t="str">
        <f t="shared" si="2"/>
        <v/>
      </c>
    </row>
    <row r="10" spans="1:16" x14ac:dyDescent="0.25">
      <c r="A10" s="69"/>
      <c r="B10" s="69"/>
      <c r="C10" s="69"/>
      <c r="D10" s="69"/>
      <c r="E10" s="70"/>
      <c r="F10" s="71" t="str">
        <f>IF(A10&lt;&gt;"",Gesamtübersicht!$G$4,"")</f>
        <v/>
      </c>
      <c r="G10" s="71" t="str">
        <f>IF(A10&lt;&gt;"",Gesamtübersicht!$I$4,"")</f>
        <v/>
      </c>
      <c r="H10" s="81" t="str">
        <f t="shared" si="0"/>
        <v/>
      </c>
      <c r="I10" s="72"/>
      <c r="J10" s="73"/>
      <c r="K10" s="73"/>
      <c r="L10" s="79" t="str">
        <f t="shared" si="1"/>
        <v/>
      </c>
      <c r="M10" s="70"/>
      <c r="N10" s="5" t="str">
        <f t="shared" si="2"/>
        <v/>
      </c>
    </row>
    <row r="11" spans="1:16" x14ac:dyDescent="0.25">
      <c r="A11" s="69"/>
      <c r="B11" s="69"/>
      <c r="C11" s="69"/>
      <c r="D11" s="69"/>
      <c r="E11" s="70"/>
      <c r="F11" s="71" t="str">
        <f>IF(A11&lt;&gt;"",Gesamtübersicht!$G$4,"")</f>
        <v/>
      </c>
      <c r="G11" s="71" t="str">
        <f>IF(A11&lt;&gt;"",Gesamtübersicht!$I$4,"")</f>
        <v/>
      </c>
      <c r="H11" s="81" t="str">
        <f t="shared" si="0"/>
        <v/>
      </c>
      <c r="I11" s="72"/>
      <c r="J11" s="73"/>
      <c r="K11" s="73"/>
      <c r="L11" s="79" t="str">
        <f t="shared" si="1"/>
        <v/>
      </c>
      <c r="M11" s="70"/>
      <c r="N11" s="5" t="str">
        <f t="shared" si="2"/>
        <v/>
      </c>
    </row>
    <row r="12" spans="1:16" x14ac:dyDescent="0.25">
      <c r="A12" s="69"/>
      <c r="B12" s="69"/>
      <c r="C12" s="69"/>
      <c r="D12" s="69"/>
      <c r="E12" s="70"/>
      <c r="F12" s="71" t="str">
        <f>IF(A12&lt;&gt;"",Gesamtübersicht!$G$4,"")</f>
        <v/>
      </c>
      <c r="G12" s="71" t="str">
        <f>IF(A12&lt;&gt;"",Gesamtübersicht!$I$4,"")</f>
        <v/>
      </c>
      <c r="H12" s="81" t="str">
        <f t="shared" si="0"/>
        <v/>
      </c>
      <c r="I12" s="72"/>
      <c r="J12" s="73"/>
      <c r="K12" s="73"/>
      <c r="L12" s="79" t="str">
        <f t="shared" si="1"/>
        <v/>
      </c>
      <c r="M12" s="70"/>
      <c r="N12" s="5" t="str">
        <f t="shared" si="2"/>
        <v/>
      </c>
    </row>
    <row r="13" spans="1:16" x14ac:dyDescent="0.25">
      <c r="A13" s="69"/>
      <c r="B13" s="69"/>
      <c r="C13" s="69"/>
      <c r="D13" s="69"/>
      <c r="E13" s="70"/>
      <c r="F13" s="71" t="str">
        <f>IF(A13&lt;&gt;"",Gesamtübersicht!$G$4,"")</f>
        <v/>
      </c>
      <c r="G13" s="71" t="str">
        <f>IF(A13&lt;&gt;"",Gesamtübersicht!$I$4,"")</f>
        <v/>
      </c>
      <c r="H13" s="81" t="str">
        <f t="shared" si="0"/>
        <v/>
      </c>
      <c r="I13" s="72"/>
      <c r="J13" s="73"/>
      <c r="K13" s="73"/>
      <c r="L13" s="79" t="str">
        <f t="shared" si="1"/>
        <v/>
      </c>
      <c r="M13" s="70"/>
      <c r="N13" s="5" t="str">
        <f t="shared" si="2"/>
        <v/>
      </c>
    </row>
    <row r="14" spans="1:16" x14ac:dyDescent="0.25">
      <c r="A14" s="69"/>
      <c r="B14" s="69"/>
      <c r="C14" s="69"/>
      <c r="D14" s="69"/>
      <c r="E14" s="70"/>
      <c r="F14" s="71" t="str">
        <f>IF(A14&lt;&gt;"",Gesamtübersicht!$G$4,"")</f>
        <v/>
      </c>
      <c r="G14" s="71" t="str">
        <f>IF(A14&lt;&gt;"",Gesamtübersicht!$I$4,"")</f>
        <v/>
      </c>
      <c r="H14" s="81" t="str">
        <f t="shared" si="0"/>
        <v/>
      </c>
      <c r="I14" s="72"/>
      <c r="J14" s="73"/>
      <c r="K14" s="73"/>
      <c r="L14" s="79" t="str">
        <f t="shared" si="1"/>
        <v/>
      </c>
      <c r="M14" s="70"/>
      <c r="N14" s="5" t="str">
        <f t="shared" si="2"/>
        <v/>
      </c>
    </row>
    <row r="15" spans="1:16" x14ac:dyDescent="0.25">
      <c r="A15" s="69"/>
      <c r="B15" s="69"/>
      <c r="C15" s="69"/>
      <c r="D15" s="69"/>
      <c r="E15" s="70"/>
      <c r="F15" s="71" t="str">
        <f>IF(A15&lt;&gt;"",Gesamtübersicht!$G$4,"")</f>
        <v/>
      </c>
      <c r="G15" s="71" t="str">
        <f>IF(A15&lt;&gt;"",Gesamtübersicht!$I$4,"")</f>
        <v/>
      </c>
      <c r="H15" s="81" t="str">
        <f t="shared" si="0"/>
        <v/>
      </c>
      <c r="I15" s="72"/>
      <c r="J15" s="73"/>
      <c r="K15" s="73"/>
      <c r="L15" s="79" t="str">
        <f t="shared" si="1"/>
        <v/>
      </c>
      <c r="M15" s="70"/>
      <c r="N15" s="5" t="str">
        <f t="shared" si="2"/>
        <v/>
      </c>
    </row>
    <row r="16" spans="1:16" x14ac:dyDescent="0.25">
      <c r="A16" s="69"/>
      <c r="B16" s="69"/>
      <c r="C16" s="69"/>
      <c r="D16" s="69"/>
      <c r="E16" s="70"/>
      <c r="F16" s="71" t="str">
        <f>IF(A16&lt;&gt;"",Gesamtübersicht!$G$4,"")</f>
        <v/>
      </c>
      <c r="G16" s="71" t="str">
        <f>IF(A16&lt;&gt;"",Gesamtübersicht!$I$4,"")</f>
        <v/>
      </c>
      <c r="H16" s="81" t="str">
        <f t="shared" si="0"/>
        <v/>
      </c>
      <c r="I16" s="72"/>
      <c r="J16" s="73"/>
      <c r="K16" s="73"/>
      <c r="L16" s="79" t="str">
        <f t="shared" si="1"/>
        <v/>
      </c>
      <c r="M16" s="70"/>
      <c r="N16" s="5" t="str">
        <f t="shared" si="2"/>
        <v/>
      </c>
    </row>
    <row r="17" spans="1:14" x14ac:dyDescent="0.25">
      <c r="A17" s="69"/>
      <c r="B17" s="69"/>
      <c r="C17" s="69"/>
      <c r="D17" s="69"/>
      <c r="E17" s="70"/>
      <c r="F17" s="71" t="str">
        <f>IF(A17&lt;&gt;"",Gesamtübersicht!$G$4,"")</f>
        <v/>
      </c>
      <c r="G17" s="71" t="str">
        <f>IF(A17&lt;&gt;"",Gesamtübersicht!$I$4,"")</f>
        <v/>
      </c>
      <c r="H17" s="81" t="str">
        <f t="shared" si="0"/>
        <v/>
      </c>
      <c r="I17" s="72"/>
      <c r="J17" s="73"/>
      <c r="K17" s="73"/>
      <c r="L17" s="79" t="str">
        <f t="shared" si="1"/>
        <v/>
      </c>
      <c r="M17" s="70"/>
      <c r="N17" s="5" t="str">
        <f t="shared" si="2"/>
        <v/>
      </c>
    </row>
    <row r="18" spans="1:14" x14ac:dyDescent="0.25">
      <c r="A18" s="69"/>
      <c r="B18" s="69"/>
      <c r="C18" s="69"/>
      <c r="D18" s="69"/>
      <c r="E18" s="70"/>
      <c r="F18" s="71" t="str">
        <f>IF(A18&lt;&gt;"",Gesamtübersicht!$G$4,"")</f>
        <v/>
      </c>
      <c r="G18" s="71" t="str">
        <f>IF(A18&lt;&gt;"",Gesamtübersicht!$I$4,"")</f>
        <v/>
      </c>
      <c r="H18" s="81" t="str">
        <f t="shared" si="0"/>
        <v/>
      </c>
      <c r="I18" s="72"/>
      <c r="J18" s="73"/>
      <c r="K18" s="73"/>
      <c r="L18" s="79" t="str">
        <f t="shared" si="1"/>
        <v/>
      </c>
      <c r="M18" s="70"/>
      <c r="N18" s="5" t="str">
        <f t="shared" si="2"/>
        <v/>
      </c>
    </row>
    <row r="19" spans="1:14" x14ac:dyDescent="0.25">
      <c r="A19" s="69"/>
      <c r="B19" s="69"/>
      <c r="C19" s="69"/>
      <c r="D19" s="69"/>
      <c r="E19" s="70"/>
      <c r="F19" s="71" t="str">
        <f>IF(A19&lt;&gt;"",Gesamtübersicht!$G$4,"")</f>
        <v/>
      </c>
      <c r="G19" s="71" t="str">
        <f>IF(A19&lt;&gt;"",Gesamtübersicht!$I$4,"")</f>
        <v/>
      </c>
      <c r="H19" s="81" t="str">
        <f t="shared" si="0"/>
        <v/>
      </c>
      <c r="I19" s="72"/>
      <c r="J19" s="73"/>
      <c r="K19" s="73"/>
      <c r="L19" s="79" t="str">
        <f t="shared" si="1"/>
        <v/>
      </c>
      <c r="M19" s="70"/>
      <c r="N19" s="5" t="str">
        <f t="shared" si="2"/>
        <v/>
      </c>
    </row>
    <row r="20" spans="1:14" x14ac:dyDescent="0.25">
      <c r="A20" s="69"/>
      <c r="B20" s="69"/>
      <c r="C20" s="69"/>
      <c r="D20" s="69"/>
      <c r="E20" s="70"/>
      <c r="F20" s="71" t="str">
        <f>IF(A20&lt;&gt;"",Gesamtübersicht!$G$4,"")</f>
        <v/>
      </c>
      <c r="G20" s="71" t="str">
        <f>IF(A20&lt;&gt;"",Gesamtübersicht!$I$4,"")</f>
        <v/>
      </c>
      <c r="H20" s="81" t="str">
        <f t="shared" si="0"/>
        <v/>
      </c>
      <c r="I20" s="72"/>
      <c r="J20" s="73"/>
      <c r="K20" s="73"/>
      <c r="L20" s="79" t="str">
        <f t="shared" si="1"/>
        <v/>
      </c>
      <c r="M20" s="70"/>
      <c r="N20" s="5" t="str">
        <f t="shared" si="2"/>
        <v/>
      </c>
    </row>
    <row r="21" spans="1:14" x14ac:dyDescent="0.25">
      <c r="A21" s="69"/>
      <c r="B21" s="69"/>
      <c r="C21" s="69"/>
      <c r="D21" s="69"/>
      <c r="E21" s="70"/>
      <c r="F21" s="71" t="str">
        <f>IF(A21&lt;&gt;"",Gesamtübersicht!$G$4,"")</f>
        <v/>
      </c>
      <c r="G21" s="71" t="str">
        <f>IF(A21&lt;&gt;"",Gesamtübersicht!$I$4,"")</f>
        <v/>
      </c>
      <c r="H21" s="81" t="str">
        <f t="shared" si="0"/>
        <v/>
      </c>
      <c r="I21" s="72"/>
      <c r="J21" s="73"/>
      <c r="K21" s="73"/>
      <c r="L21" s="79" t="str">
        <f t="shared" si="1"/>
        <v/>
      </c>
      <c r="M21" s="70"/>
      <c r="N21" s="5" t="str">
        <f t="shared" si="2"/>
        <v/>
      </c>
    </row>
    <row r="22" spans="1:14" x14ac:dyDescent="0.25">
      <c r="A22" s="69"/>
      <c r="B22" s="69"/>
      <c r="C22" s="69"/>
      <c r="D22" s="69"/>
      <c r="E22" s="70"/>
      <c r="F22" s="71" t="str">
        <f>IF(A22&lt;&gt;"",Gesamtübersicht!$G$4,"")</f>
        <v/>
      </c>
      <c r="G22" s="71" t="str">
        <f>IF(A22&lt;&gt;"",Gesamtübersicht!$I$4,"")</f>
        <v/>
      </c>
      <c r="H22" s="81" t="str">
        <f t="shared" si="0"/>
        <v/>
      </c>
      <c r="I22" s="72"/>
      <c r="J22" s="73"/>
      <c r="K22" s="73"/>
      <c r="L22" s="79" t="str">
        <f t="shared" si="1"/>
        <v/>
      </c>
      <c r="M22" s="70"/>
      <c r="N22" s="5" t="str">
        <f t="shared" si="2"/>
        <v/>
      </c>
    </row>
    <row r="23" spans="1:14" x14ac:dyDescent="0.25">
      <c r="A23" s="69"/>
      <c r="B23" s="69"/>
      <c r="C23" s="69"/>
      <c r="D23" s="69"/>
      <c r="E23" s="70"/>
      <c r="F23" s="71" t="str">
        <f>IF(A23&lt;&gt;"",Gesamtübersicht!$G$4,"")</f>
        <v/>
      </c>
      <c r="G23" s="71" t="str">
        <f>IF(A23&lt;&gt;"",Gesamtübersicht!$I$4,"")</f>
        <v/>
      </c>
      <c r="H23" s="81" t="str">
        <f t="shared" si="0"/>
        <v/>
      </c>
      <c r="I23" s="72"/>
      <c r="J23" s="73"/>
      <c r="K23" s="73"/>
      <c r="L23" s="79" t="str">
        <f t="shared" si="1"/>
        <v/>
      </c>
      <c r="M23" s="70"/>
      <c r="N23" s="5" t="str">
        <f t="shared" si="2"/>
        <v/>
      </c>
    </row>
    <row r="24" spans="1:14" x14ac:dyDescent="0.25">
      <c r="A24" s="69"/>
      <c r="B24" s="69"/>
      <c r="C24" s="69"/>
      <c r="D24" s="69"/>
      <c r="E24" s="70"/>
      <c r="F24" s="71" t="str">
        <f>IF(A24&lt;&gt;"",Gesamtübersicht!$G$4,"")</f>
        <v/>
      </c>
      <c r="G24" s="71" t="str">
        <f>IF(A24&lt;&gt;"",Gesamtübersicht!$I$4,"")</f>
        <v/>
      </c>
      <c r="H24" s="81" t="str">
        <f t="shared" si="0"/>
        <v/>
      </c>
      <c r="I24" s="72"/>
      <c r="J24" s="73"/>
      <c r="K24" s="73"/>
      <c r="L24" s="79" t="str">
        <f t="shared" si="1"/>
        <v/>
      </c>
      <c r="M24" s="70"/>
      <c r="N24" s="5" t="str">
        <f t="shared" si="2"/>
        <v/>
      </c>
    </row>
    <row r="25" spans="1:14" x14ac:dyDescent="0.25">
      <c r="A25" s="69"/>
      <c r="B25" s="69"/>
      <c r="C25" s="69"/>
      <c r="D25" s="69"/>
      <c r="E25" s="70"/>
      <c r="F25" s="71" t="str">
        <f>IF(A25&lt;&gt;"",Gesamtübersicht!$G$4,"")</f>
        <v/>
      </c>
      <c r="G25" s="71" t="str">
        <f>IF(A25&lt;&gt;"",Gesamtübersicht!$I$4,"")</f>
        <v/>
      </c>
      <c r="H25" s="81" t="str">
        <f t="shared" si="0"/>
        <v/>
      </c>
      <c r="I25" s="72"/>
      <c r="J25" s="73"/>
      <c r="K25" s="73"/>
      <c r="L25" s="79" t="str">
        <f t="shared" si="1"/>
        <v/>
      </c>
      <c r="M25" s="70"/>
      <c r="N25" s="5" t="str">
        <f t="shared" si="2"/>
        <v/>
      </c>
    </row>
    <row r="26" spans="1:14" x14ac:dyDescent="0.25">
      <c r="A26" s="69"/>
      <c r="B26" s="69"/>
      <c r="C26" s="69"/>
      <c r="D26" s="69"/>
      <c r="E26" s="70"/>
      <c r="F26" s="71" t="str">
        <f>IF(A26&lt;&gt;"",Gesamtübersicht!$G$4,"")</f>
        <v/>
      </c>
      <c r="G26" s="71" t="str">
        <f>IF(A26&lt;&gt;"",Gesamtübersicht!$I$4,"")</f>
        <v/>
      </c>
      <c r="H26" s="81" t="str">
        <f t="shared" si="0"/>
        <v/>
      </c>
      <c r="I26" s="72"/>
      <c r="J26" s="73"/>
      <c r="K26" s="73"/>
      <c r="L26" s="79" t="str">
        <f t="shared" si="1"/>
        <v/>
      </c>
      <c r="M26" s="70"/>
      <c r="N26" s="5" t="str">
        <f t="shared" si="2"/>
        <v/>
      </c>
    </row>
    <row r="27" spans="1:14" x14ac:dyDescent="0.25">
      <c r="A27" s="69"/>
      <c r="B27" s="69"/>
      <c r="C27" s="69"/>
      <c r="D27" s="69"/>
      <c r="E27" s="70"/>
      <c r="F27" s="71" t="str">
        <f>IF(A27&lt;&gt;"",Gesamtübersicht!$G$4,"")</f>
        <v/>
      </c>
      <c r="G27" s="71" t="str">
        <f>IF(A27&lt;&gt;"",Gesamtübersicht!$I$4,"")</f>
        <v/>
      </c>
      <c r="H27" s="81" t="str">
        <f t="shared" si="0"/>
        <v/>
      </c>
      <c r="I27" s="72"/>
      <c r="J27" s="73"/>
      <c r="K27" s="73"/>
      <c r="L27" s="79" t="str">
        <f t="shared" si="1"/>
        <v/>
      </c>
      <c r="M27" s="70"/>
      <c r="N27" s="5" t="str">
        <f t="shared" si="2"/>
        <v/>
      </c>
    </row>
    <row r="28" spans="1:14" x14ac:dyDescent="0.25">
      <c r="A28" s="69"/>
      <c r="B28" s="69"/>
      <c r="C28" s="69"/>
      <c r="D28" s="69"/>
      <c r="E28" s="70"/>
      <c r="F28" s="71" t="str">
        <f>IF(A28&lt;&gt;"",Gesamtübersicht!$G$4,"")</f>
        <v/>
      </c>
      <c r="G28" s="71" t="str">
        <f>IF(A28&lt;&gt;"",Gesamtübersicht!$I$4,"")</f>
        <v/>
      </c>
      <c r="H28" s="81" t="str">
        <f t="shared" si="0"/>
        <v/>
      </c>
      <c r="I28" s="72"/>
      <c r="J28" s="73"/>
      <c r="K28" s="73"/>
      <c r="L28" s="79" t="str">
        <f t="shared" si="1"/>
        <v/>
      </c>
      <c r="M28" s="70"/>
      <c r="N28" s="5" t="str">
        <f t="shared" si="2"/>
        <v/>
      </c>
    </row>
    <row r="29" spans="1:14" x14ac:dyDescent="0.25">
      <c r="A29" s="140" t="s">
        <v>9</v>
      </c>
      <c r="B29" s="140"/>
      <c r="C29" s="140"/>
      <c r="D29" s="140"/>
      <c r="E29" s="140"/>
      <c r="F29" s="140"/>
      <c r="G29" s="140"/>
      <c r="H29" s="140"/>
      <c r="I29" s="140"/>
      <c r="J29" s="140"/>
      <c r="K29" s="140"/>
      <c r="L29" s="12">
        <f>SUM(L3:L28)</f>
        <v>0</v>
      </c>
      <c r="M29" s="7">
        <f>SUM(M3:M28)</f>
        <v>0</v>
      </c>
      <c r="N29" s="7"/>
    </row>
  </sheetData>
  <sheetProtection sheet="1" objects="1" scenarios="1" insertRows="0"/>
  <mergeCells count="3">
    <mergeCell ref="A1:E1"/>
    <mergeCell ref="F1:G1"/>
    <mergeCell ref="A29:K29"/>
  </mergeCells>
  <printOptions horizontalCentered="1"/>
  <pageMargins left="0.31496062992125984" right="0.31496062992125984" top="0.70866141732283472" bottom="0.78740157480314965" header="0.31496062992125984" footer="0.31496062992125984"/>
  <pageSetup paperSize="9" scale="97" orientation="landscape" horizontalDpi="300" verticalDpi="300" r:id="rId1"/>
  <headerFooter>
    <oddFooter>&amp;L&amp;8Arbeitsmarktservice Steiermark, Förderungen&amp;C&amp;F&amp;R&amp;8Finanzplan - Formular Stand September 2018</oddFoot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4">
    <pageSetUpPr fitToPage="1"/>
  </sheetPr>
  <dimension ref="A1:U29"/>
  <sheetViews>
    <sheetView zoomScaleNormal="100" workbookViewId="0">
      <pane ySplit="2" topLeftCell="A3" activePane="bottomLeft" state="frozen"/>
      <selection pane="bottomLeft" activeCell="T29" sqref="T29"/>
    </sheetView>
  </sheetViews>
  <sheetFormatPr baseColWidth="10" defaultColWidth="9.140625" defaultRowHeight="15" x14ac:dyDescent="0.25"/>
  <cols>
    <col min="1" max="1" width="7" style="2" customWidth="1"/>
    <col min="2" max="2" width="25.42578125" style="1" customWidth="1"/>
    <col min="3" max="3" width="9.5703125" style="1" customWidth="1"/>
    <col min="4" max="4" width="12.140625" style="1" customWidth="1"/>
    <col min="5" max="6" width="10.140625" style="2" bestFit="1" customWidth="1"/>
    <col min="7" max="7" width="7.85546875" style="2" bestFit="1" customWidth="1"/>
    <col min="8" max="8" width="9.140625" style="2" customWidth="1"/>
    <col min="9" max="9" width="7.42578125" style="2" bestFit="1" customWidth="1"/>
    <col min="10" max="10" width="6.42578125" style="2" bestFit="1" customWidth="1"/>
    <col min="11" max="11" width="14" style="2" customWidth="1"/>
    <col min="12" max="12" width="13.85546875" style="2" customWidth="1"/>
    <col min="13" max="13" width="14.85546875" style="2" customWidth="1"/>
    <col min="14" max="14" width="15.140625" style="1" customWidth="1"/>
    <col min="15" max="15" width="7.5703125" style="1" bestFit="1" customWidth="1"/>
    <col min="16" max="16" width="16.5703125" style="21" customWidth="1"/>
    <col min="17" max="17" width="7.5703125" style="1" bestFit="1" customWidth="1"/>
    <col min="18" max="18" width="16.5703125" style="21" customWidth="1"/>
    <col min="19" max="19" width="12.140625" style="1" hidden="1" customWidth="1"/>
    <col min="20" max="20" width="7.85546875" style="1" bestFit="1" customWidth="1"/>
    <col min="21" max="21" width="0" style="1" hidden="1" customWidth="1"/>
    <col min="22" max="16384" width="9.140625" style="1"/>
  </cols>
  <sheetData>
    <row r="1" spans="1:21" ht="36" customHeight="1" x14ac:dyDescent="0.25">
      <c r="A1" s="141" t="s">
        <v>7</v>
      </c>
      <c r="B1" s="142"/>
      <c r="C1" s="142"/>
      <c r="D1" s="143"/>
      <c r="E1" s="139" t="s">
        <v>2</v>
      </c>
      <c r="F1" s="139"/>
      <c r="H1" s="62"/>
      <c r="I1" s="62"/>
      <c r="J1" s="63"/>
      <c r="K1" s="63"/>
      <c r="L1" s="54"/>
      <c r="M1" s="54"/>
      <c r="N1" s="54"/>
      <c r="O1" s="4"/>
      <c r="P1" s="37"/>
      <c r="Q1" s="4"/>
      <c r="R1" s="37"/>
      <c r="S1" s="64" t="s">
        <v>90</v>
      </c>
      <c r="U1" s="1" t="str">
        <f>IF(Gesamtübersicht!J4&lt;&gt;"",Gesamtübersicht!J4,"")</f>
        <v/>
      </c>
    </row>
    <row r="2" spans="1:21" ht="75" x14ac:dyDescent="0.25">
      <c r="A2" s="53" t="s">
        <v>77</v>
      </c>
      <c r="B2" s="53" t="s">
        <v>85</v>
      </c>
      <c r="C2" s="53" t="s">
        <v>79</v>
      </c>
      <c r="D2" s="66" t="s">
        <v>96</v>
      </c>
      <c r="E2" s="51" t="s">
        <v>3</v>
      </c>
      <c r="F2" s="51" t="s">
        <v>4</v>
      </c>
      <c r="G2" s="51" t="s">
        <v>64</v>
      </c>
      <c r="H2" s="60" t="s">
        <v>88</v>
      </c>
      <c r="I2" s="60" t="s">
        <v>11</v>
      </c>
      <c r="J2" s="60" t="s">
        <v>5</v>
      </c>
      <c r="K2" s="19" t="s">
        <v>97</v>
      </c>
      <c r="L2" s="19" t="s">
        <v>92</v>
      </c>
      <c r="M2" s="19" t="s">
        <v>93</v>
      </c>
      <c r="N2" s="19" t="s">
        <v>94</v>
      </c>
      <c r="O2" s="38" t="s">
        <v>66</v>
      </c>
      <c r="P2" s="19" t="s">
        <v>6</v>
      </c>
      <c r="Q2" s="38" t="s">
        <v>67</v>
      </c>
      <c r="R2" s="19" t="s">
        <v>78</v>
      </c>
      <c r="S2" s="65" t="s">
        <v>91</v>
      </c>
      <c r="T2" s="85" t="s">
        <v>124</v>
      </c>
    </row>
    <row r="3" spans="1:21" x14ac:dyDescent="0.25">
      <c r="A3" s="76"/>
      <c r="B3" s="69"/>
      <c r="C3" s="69"/>
      <c r="D3" s="70"/>
      <c r="E3" s="71" t="str">
        <f>IF(A3&lt;&gt;"",Gesamtübersicht!$G$4,"")</f>
        <v/>
      </c>
      <c r="F3" s="71" t="str">
        <f>IF(A3&lt;&gt;"",Gesamtübersicht!$I$4,"")</f>
        <v/>
      </c>
      <c r="G3" s="81" t="str">
        <f t="shared" ref="G3:G28" si="0">IF(OR(E3="",F3=""),"",ROUND((DAYS360(E3,F3,TRUE)+IF(AND(DAY(F3)&gt;=28,MONTH(F3)=2),30-DAY((F3)),0)+1)/30,2))</f>
        <v/>
      </c>
      <c r="H3" s="72"/>
      <c r="I3" s="73"/>
      <c r="J3" s="79" t="str">
        <f>IF(I3&gt;0,ROUND((I3*G3)/($U$1*H3),4)*A3,"")</f>
        <v/>
      </c>
      <c r="K3" s="74"/>
      <c r="L3" s="78" t="str">
        <f t="shared" ref="L3:L28" si="1">IF(K3&lt;&gt;"",K3*A3,"")</f>
        <v/>
      </c>
      <c r="M3" s="70" t="str">
        <f t="shared" ref="M3:M28" si="2">IF(K3&lt;&gt;"",K3,"")</f>
        <v/>
      </c>
      <c r="N3" s="78" t="str">
        <f>IF(K3=M3,L3,M3*A3)</f>
        <v/>
      </c>
      <c r="O3" s="75" t="str">
        <f t="shared" ref="O3:O28" si="3">IF(N3&lt;&gt;"",66.7%,"")</f>
        <v/>
      </c>
      <c r="P3" s="78" t="str">
        <f>IF(O3&lt;&gt;"",N3*O3,"")</f>
        <v/>
      </c>
      <c r="Q3" s="75" t="str">
        <f>IF(P3&lt;&gt;"",1-O3,"")</f>
        <v/>
      </c>
      <c r="R3" s="70" t="str">
        <f>IF(Q3&lt;&gt;"",N3*Q3,"")</f>
        <v/>
      </c>
      <c r="S3" s="5" t="str">
        <f>IF(H3&lt;&gt;"",D3/H3*I3,"")</f>
        <v/>
      </c>
      <c r="T3" s="79"/>
    </row>
    <row r="4" spans="1:21" x14ac:dyDescent="0.25">
      <c r="A4" s="76"/>
      <c r="B4" s="69"/>
      <c r="C4" s="69"/>
      <c r="D4" s="70"/>
      <c r="E4" s="71" t="str">
        <f>IF(A4&lt;&gt;"",Gesamtübersicht!$G$4,"")</f>
        <v/>
      </c>
      <c r="F4" s="71" t="str">
        <f>IF(A4&lt;&gt;"",Gesamtübersicht!$I$4,"")</f>
        <v/>
      </c>
      <c r="G4" s="81" t="str">
        <f t="shared" si="0"/>
        <v/>
      </c>
      <c r="H4" s="72"/>
      <c r="I4" s="73"/>
      <c r="J4" s="79" t="str">
        <f t="shared" ref="J4:J28" si="4">IF(I4&gt;0,ROUND((I4*G4)/($U$1*H4),4)*A4,"")</f>
        <v/>
      </c>
      <c r="K4" s="74"/>
      <c r="L4" s="78" t="str">
        <f t="shared" si="1"/>
        <v/>
      </c>
      <c r="M4" s="70" t="str">
        <f t="shared" si="2"/>
        <v/>
      </c>
      <c r="N4" s="78" t="str">
        <f t="shared" ref="N4:N28" si="5">IF(K4=M4,L4,M4*A4)</f>
        <v/>
      </c>
      <c r="O4" s="75" t="str">
        <f t="shared" si="3"/>
        <v/>
      </c>
      <c r="P4" s="78" t="str">
        <f t="shared" ref="P4:P28" si="6">IF(O4&lt;&gt;"",N4*O4,"")</f>
        <v/>
      </c>
      <c r="Q4" s="75" t="str">
        <f t="shared" ref="Q4:Q28" si="7">IF(P4&lt;&gt;"",1-O4,"")</f>
        <v/>
      </c>
      <c r="R4" s="70" t="str">
        <f t="shared" ref="R4:R28" si="8">IF(Q4&lt;&gt;"",N4*Q4,"")</f>
        <v/>
      </c>
      <c r="S4" s="5" t="str">
        <f t="shared" ref="S4:S28" si="9">IF(H4&lt;&gt;"",D4/H4*I4,"")</f>
        <v/>
      </c>
      <c r="T4" s="79"/>
    </row>
    <row r="5" spans="1:21" x14ac:dyDescent="0.25">
      <c r="A5" s="76"/>
      <c r="B5" s="69"/>
      <c r="C5" s="69"/>
      <c r="D5" s="70"/>
      <c r="E5" s="71" t="str">
        <f>IF(A5&lt;&gt;"",Gesamtübersicht!$G$4,"")</f>
        <v/>
      </c>
      <c r="F5" s="71" t="str">
        <f>IF(A5&lt;&gt;"",Gesamtübersicht!$I$4,"")</f>
        <v/>
      </c>
      <c r="G5" s="81" t="str">
        <f t="shared" si="0"/>
        <v/>
      </c>
      <c r="H5" s="72"/>
      <c r="I5" s="73"/>
      <c r="J5" s="79" t="str">
        <f t="shared" si="4"/>
        <v/>
      </c>
      <c r="K5" s="74"/>
      <c r="L5" s="78" t="str">
        <f t="shared" si="1"/>
        <v/>
      </c>
      <c r="M5" s="70" t="str">
        <f t="shared" si="2"/>
        <v/>
      </c>
      <c r="N5" s="78" t="str">
        <f t="shared" si="5"/>
        <v/>
      </c>
      <c r="O5" s="75" t="str">
        <f t="shared" si="3"/>
        <v/>
      </c>
      <c r="P5" s="78" t="str">
        <f t="shared" si="6"/>
        <v/>
      </c>
      <c r="Q5" s="75" t="str">
        <f t="shared" si="7"/>
        <v/>
      </c>
      <c r="R5" s="70" t="str">
        <f t="shared" si="8"/>
        <v/>
      </c>
      <c r="S5" s="5" t="str">
        <f t="shared" si="9"/>
        <v/>
      </c>
      <c r="T5" s="79"/>
    </row>
    <row r="6" spans="1:21" x14ac:dyDescent="0.25">
      <c r="A6" s="76"/>
      <c r="B6" s="69"/>
      <c r="C6" s="69"/>
      <c r="D6" s="70"/>
      <c r="E6" s="71" t="str">
        <f>IF(A6&lt;&gt;"",Gesamtübersicht!$G$4,"")</f>
        <v/>
      </c>
      <c r="F6" s="71" t="str">
        <f>IF(A6&lt;&gt;"",Gesamtübersicht!$I$4,"")</f>
        <v/>
      </c>
      <c r="G6" s="81" t="str">
        <f t="shared" si="0"/>
        <v/>
      </c>
      <c r="H6" s="72"/>
      <c r="I6" s="73"/>
      <c r="J6" s="79" t="str">
        <f t="shared" si="4"/>
        <v/>
      </c>
      <c r="K6" s="74"/>
      <c r="L6" s="78" t="str">
        <f t="shared" si="1"/>
        <v/>
      </c>
      <c r="M6" s="70" t="str">
        <f t="shared" si="2"/>
        <v/>
      </c>
      <c r="N6" s="78" t="str">
        <f t="shared" si="5"/>
        <v/>
      </c>
      <c r="O6" s="75" t="str">
        <f t="shared" si="3"/>
        <v/>
      </c>
      <c r="P6" s="78" t="str">
        <f t="shared" si="6"/>
        <v/>
      </c>
      <c r="Q6" s="75" t="str">
        <f t="shared" si="7"/>
        <v/>
      </c>
      <c r="R6" s="70" t="str">
        <f t="shared" si="8"/>
        <v/>
      </c>
      <c r="S6" s="5" t="str">
        <f t="shared" si="9"/>
        <v/>
      </c>
      <c r="T6" s="79"/>
    </row>
    <row r="7" spans="1:21" x14ac:dyDescent="0.25">
      <c r="A7" s="76"/>
      <c r="B7" s="69"/>
      <c r="C7" s="69"/>
      <c r="D7" s="70"/>
      <c r="E7" s="71" t="str">
        <f>IF(A7&lt;&gt;"",Gesamtübersicht!$G$4,"")</f>
        <v/>
      </c>
      <c r="F7" s="71" t="str">
        <f>IF(A7&lt;&gt;"",Gesamtübersicht!$I$4,"")</f>
        <v/>
      </c>
      <c r="G7" s="81" t="str">
        <f t="shared" si="0"/>
        <v/>
      </c>
      <c r="H7" s="72"/>
      <c r="I7" s="73"/>
      <c r="J7" s="79" t="str">
        <f t="shared" si="4"/>
        <v/>
      </c>
      <c r="K7" s="74"/>
      <c r="L7" s="78" t="str">
        <f t="shared" si="1"/>
        <v/>
      </c>
      <c r="M7" s="70" t="str">
        <f t="shared" si="2"/>
        <v/>
      </c>
      <c r="N7" s="78" t="str">
        <f t="shared" si="5"/>
        <v/>
      </c>
      <c r="O7" s="75" t="str">
        <f t="shared" si="3"/>
        <v/>
      </c>
      <c r="P7" s="78" t="str">
        <f t="shared" si="6"/>
        <v/>
      </c>
      <c r="Q7" s="75" t="str">
        <f t="shared" si="7"/>
        <v/>
      </c>
      <c r="R7" s="70" t="str">
        <f t="shared" si="8"/>
        <v/>
      </c>
      <c r="S7" s="5" t="str">
        <f t="shared" si="9"/>
        <v/>
      </c>
      <c r="T7" s="79"/>
    </row>
    <row r="8" spans="1:21" x14ac:dyDescent="0.25">
      <c r="A8" s="76"/>
      <c r="B8" s="69"/>
      <c r="C8" s="69"/>
      <c r="D8" s="70"/>
      <c r="E8" s="71" t="str">
        <f>IF(A8&lt;&gt;"",Gesamtübersicht!$G$4,"")</f>
        <v/>
      </c>
      <c r="F8" s="71" t="str">
        <f>IF(A8&lt;&gt;"",Gesamtübersicht!$I$4,"")</f>
        <v/>
      </c>
      <c r="G8" s="81" t="str">
        <f t="shared" si="0"/>
        <v/>
      </c>
      <c r="H8" s="72"/>
      <c r="I8" s="73"/>
      <c r="J8" s="79" t="str">
        <f t="shared" si="4"/>
        <v/>
      </c>
      <c r="K8" s="74"/>
      <c r="L8" s="78" t="str">
        <f t="shared" si="1"/>
        <v/>
      </c>
      <c r="M8" s="70" t="str">
        <f t="shared" si="2"/>
        <v/>
      </c>
      <c r="N8" s="78" t="str">
        <f t="shared" si="5"/>
        <v/>
      </c>
      <c r="O8" s="75" t="str">
        <f t="shared" si="3"/>
        <v/>
      </c>
      <c r="P8" s="78" t="str">
        <f t="shared" si="6"/>
        <v/>
      </c>
      <c r="Q8" s="75" t="str">
        <f t="shared" si="7"/>
        <v/>
      </c>
      <c r="R8" s="70" t="str">
        <f t="shared" si="8"/>
        <v/>
      </c>
      <c r="S8" s="5" t="str">
        <f t="shared" si="9"/>
        <v/>
      </c>
      <c r="T8" s="79"/>
    </row>
    <row r="9" spans="1:21" x14ac:dyDescent="0.25">
      <c r="A9" s="76"/>
      <c r="B9" s="69"/>
      <c r="C9" s="69"/>
      <c r="D9" s="70"/>
      <c r="E9" s="71" t="str">
        <f>IF(A9&lt;&gt;"",Gesamtübersicht!$G$4,"")</f>
        <v/>
      </c>
      <c r="F9" s="71" t="str">
        <f>IF(A9&lt;&gt;"",Gesamtübersicht!$I$4,"")</f>
        <v/>
      </c>
      <c r="G9" s="81" t="str">
        <f t="shared" si="0"/>
        <v/>
      </c>
      <c r="H9" s="72"/>
      <c r="I9" s="73"/>
      <c r="J9" s="79" t="str">
        <f t="shared" si="4"/>
        <v/>
      </c>
      <c r="K9" s="74"/>
      <c r="L9" s="78"/>
      <c r="M9" s="70" t="str">
        <f t="shared" si="2"/>
        <v/>
      </c>
      <c r="N9" s="78"/>
      <c r="O9" s="75" t="str">
        <f t="shared" si="3"/>
        <v/>
      </c>
      <c r="P9" s="78" t="str">
        <f t="shared" si="6"/>
        <v/>
      </c>
      <c r="Q9" s="75" t="str">
        <f t="shared" si="7"/>
        <v/>
      </c>
      <c r="R9" s="70" t="str">
        <f t="shared" si="8"/>
        <v/>
      </c>
      <c r="S9" s="5" t="str">
        <f t="shared" si="9"/>
        <v/>
      </c>
      <c r="T9" s="79"/>
    </row>
    <row r="10" spans="1:21" x14ac:dyDescent="0.25">
      <c r="A10" s="76"/>
      <c r="B10" s="69"/>
      <c r="C10" s="69"/>
      <c r="D10" s="70"/>
      <c r="E10" s="71" t="str">
        <f>IF(A10&lt;&gt;"",Gesamtübersicht!$G$4,"")</f>
        <v/>
      </c>
      <c r="F10" s="71" t="str">
        <f>IF(A10&lt;&gt;"",Gesamtübersicht!$I$4,"")</f>
        <v/>
      </c>
      <c r="G10" s="81" t="str">
        <f t="shared" si="0"/>
        <v/>
      </c>
      <c r="H10" s="72"/>
      <c r="I10" s="73"/>
      <c r="J10" s="79" t="str">
        <f t="shared" si="4"/>
        <v/>
      </c>
      <c r="K10" s="74"/>
      <c r="L10" s="78" t="str">
        <f t="shared" si="1"/>
        <v/>
      </c>
      <c r="M10" s="70" t="str">
        <f t="shared" si="2"/>
        <v/>
      </c>
      <c r="N10" s="78" t="str">
        <f t="shared" si="5"/>
        <v/>
      </c>
      <c r="O10" s="75" t="str">
        <f t="shared" si="3"/>
        <v/>
      </c>
      <c r="P10" s="78" t="str">
        <f t="shared" si="6"/>
        <v/>
      </c>
      <c r="Q10" s="75" t="str">
        <f t="shared" si="7"/>
        <v/>
      </c>
      <c r="R10" s="70" t="str">
        <f t="shared" si="8"/>
        <v/>
      </c>
      <c r="S10" s="5" t="str">
        <f t="shared" si="9"/>
        <v/>
      </c>
      <c r="T10" s="79"/>
    </row>
    <row r="11" spans="1:21" x14ac:dyDescent="0.25">
      <c r="A11" s="76"/>
      <c r="B11" s="69"/>
      <c r="C11" s="69"/>
      <c r="D11" s="70"/>
      <c r="E11" s="71" t="str">
        <f>IF(A11&lt;&gt;"",Gesamtübersicht!$G$4,"")</f>
        <v/>
      </c>
      <c r="F11" s="71" t="str">
        <f>IF(A11&lt;&gt;"",Gesamtübersicht!$I$4,"")</f>
        <v/>
      </c>
      <c r="G11" s="81" t="str">
        <f t="shared" si="0"/>
        <v/>
      </c>
      <c r="H11" s="72"/>
      <c r="I11" s="73"/>
      <c r="J11" s="79" t="str">
        <f t="shared" si="4"/>
        <v/>
      </c>
      <c r="K11" s="74"/>
      <c r="L11" s="78" t="str">
        <f t="shared" si="1"/>
        <v/>
      </c>
      <c r="M11" s="70" t="str">
        <f t="shared" si="2"/>
        <v/>
      </c>
      <c r="N11" s="78" t="str">
        <f t="shared" si="5"/>
        <v/>
      </c>
      <c r="O11" s="75" t="str">
        <f t="shared" si="3"/>
        <v/>
      </c>
      <c r="P11" s="78" t="str">
        <f t="shared" si="6"/>
        <v/>
      </c>
      <c r="Q11" s="75" t="str">
        <f t="shared" si="7"/>
        <v/>
      </c>
      <c r="R11" s="70" t="str">
        <f t="shared" si="8"/>
        <v/>
      </c>
      <c r="S11" s="5" t="str">
        <f t="shared" si="9"/>
        <v/>
      </c>
      <c r="T11" s="79"/>
    </row>
    <row r="12" spans="1:21" x14ac:dyDescent="0.25">
      <c r="A12" s="76"/>
      <c r="B12" s="69"/>
      <c r="C12" s="69"/>
      <c r="D12" s="70"/>
      <c r="E12" s="71" t="str">
        <f>IF(A12&lt;&gt;"",Gesamtübersicht!$G$4,"")</f>
        <v/>
      </c>
      <c r="F12" s="71" t="str">
        <f>IF(A12&lt;&gt;"",Gesamtübersicht!$I$4,"")</f>
        <v/>
      </c>
      <c r="G12" s="81" t="str">
        <f t="shared" si="0"/>
        <v/>
      </c>
      <c r="H12" s="72"/>
      <c r="I12" s="73"/>
      <c r="J12" s="79" t="str">
        <f t="shared" si="4"/>
        <v/>
      </c>
      <c r="K12" s="74"/>
      <c r="L12" s="78" t="str">
        <f t="shared" si="1"/>
        <v/>
      </c>
      <c r="M12" s="70" t="str">
        <f t="shared" si="2"/>
        <v/>
      </c>
      <c r="N12" s="78" t="str">
        <f t="shared" si="5"/>
        <v/>
      </c>
      <c r="O12" s="75" t="str">
        <f t="shared" si="3"/>
        <v/>
      </c>
      <c r="P12" s="78" t="str">
        <f t="shared" si="6"/>
        <v/>
      </c>
      <c r="Q12" s="75" t="str">
        <f t="shared" si="7"/>
        <v/>
      </c>
      <c r="R12" s="70" t="str">
        <f t="shared" si="8"/>
        <v/>
      </c>
      <c r="S12" s="5" t="str">
        <f t="shared" si="9"/>
        <v/>
      </c>
      <c r="T12" s="79"/>
    </row>
    <row r="13" spans="1:21" x14ac:dyDescent="0.25">
      <c r="A13" s="76"/>
      <c r="B13" s="69"/>
      <c r="C13" s="69"/>
      <c r="D13" s="70"/>
      <c r="E13" s="71" t="str">
        <f>IF(A13&lt;&gt;"",Gesamtübersicht!$G$4,"")</f>
        <v/>
      </c>
      <c r="F13" s="71" t="str">
        <f>IF(A13&lt;&gt;"",Gesamtübersicht!$I$4,"")</f>
        <v/>
      </c>
      <c r="G13" s="81" t="str">
        <f t="shared" si="0"/>
        <v/>
      </c>
      <c r="H13" s="72"/>
      <c r="I13" s="73"/>
      <c r="J13" s="79" t="str">
        <f t="shared" si="4"/>
        <v/>
      </c>
      <c r="K13" s="74"/>
      <c r="L13" s="78" t="str">
        <f t="shared" si="1"/>
        <v/>
      </c>
      <c r="M13" s="70" t="str">
        <f t="shared" si="2"/>
        <v/>
      </c>
      <c r="N13" s="78" t="str">
        <f t="shared" si="5"/>
        <v/>
      </c>
      <c r="O13" s="75" t="str">
        <f t="shared" si="3"/>
        <v/>
      </c>
      <c r="P13" s="78" t="str">
        <f t="shared" si="6"/>
        <v/>
      </c>
      <c r="Q13" s="75" t="str">
        <f t="shared" si="7"/>
        <v/>
      </c>
      <c r="R13" s="70" t="str">
        <f t="shared" si="8"/>
        <v/>
      </c>
      <c r="S13" s="5" t="str">
        <f t="shared" si="9"/>
        <v/>
      </c>
      <c r="T13" s="79"/>
    </row>
    <row r="14" spans="1:21" x14ac:dyDescent="0.25">
      <c r="A14" s="76"/>
      <c r="B14" s="69"/>
      <c r="C14" s="69"/>
      <c r="D14" s="70"/>
      <c r="E14" s="71" t="str">
        <f>IF(A14&lt;&gt;"",Gesamtübersicht!$G$4,"")</f>
        <v/>
      </c>
      <c r="F14" s="71" t="str">
        <f>IF(A14&lt;&gt;"",Gesamtübersicht!$I$4,"")</f>
        <v/>
      </c>
      <c r="G14" s="81" t="str">
        <f t="shared" si="0"/>
        <v/>
      </c>
      <c r="H14" s="72"/>
      <c r="I14" s="73"/>
      <c r="J14" s="79" t="str">
        <f t="shared" si="4"/>
        <v/>
      </c>
      <c r="K14" s="74"/>
      <c r="L14" s="78" t="str">
        <f t="shared" si="1"/>
        <v/>
      </c>
      <c r="M14" s="70" t="str">
        <f t="shared" si="2"/>
        <v/>
      </c>
      <c r="N14" s="78" t="str">
        <f t="shared" si="5"/>
        <v/>
      </c>
      <c r="O14" s="75" t="str">
        <f t="shared" si="3"/>
        <v/>
      </c>
      <c r="P14" s="78" t="str">
        <f t="shared" si="6"/>
        <v/>
      </c>
      <c r="Q14" s="75" t="str">
        <f t="shared" si="7"/>
        <v/>
      </c>
      <c r="R14" s="70" t="str">
        <f t="shared" si="8"/>
        <v/>
      </c>
      <c r="S14" s="5" t="str">
        <f t="shared" si="9"/>
        <v/>
      </c>
      <c r="T14" s="79"/>
    </row>
    <row r="15" spans="1:21" x14ac:dyDescent="0.25">
      <c r="A15" s="76"/>
      <c r="B15" s="69"/>
      <c r="C15" s="69"/>
      <c r="D15" s="70"/>
      <c r="E15" s="71" t="str">
        <f>IF(A15&lt;&gt;"",Gesamtübersicht!$G$4,"")</f>
        <v/>
      </c>
      <c r="F15" s="71" t="str">
        <f>IF(A15&lt;&gt;"",Gesamtübersicht!$I$4,"")</f>
        <v/>
      </c>
      <c r="G15" s="81" t="str">
        <f t="shared" si="0"/>
        <v/>
      </c>
      <c r="H15" s="72"/>
      <c r="I15" s="73"/>
      <c r="J15" s="79" t="str">
        <f t="shared" si="4"/>
        <v/>
      </c>
      <c r="K15" s="74"/>
      <c r="L15" s="78" t="str">
        <f t="shared" si="1"/>
        <v/>
      </c>
      <c r="M15" s="70" t="str">
        <f t="shared" si="2"/>
        <v/>
      </c>
      <c r="N15" s="78" t="str">
        <f t="shared" si="5"/>
        <v/>
      </c>
      <c r="O15" s="75" t="str">
        <f t="shared" si="3"/>
        <v/>
      </c>
      <c r="P15" s="78" t="str">
        <f t="shared" si="6"/>
        <v/>
      </c>
      <c r="Q15" s="75" t="str">
        <f t="shared" si="7"/>
        <v/>
      </c>
      <c r="R15" s="70" t="str">
        <f t="shared" si="8"/>
        <v/>
      </c>
      <c r="S15" s="5" t="str">
        <f t="shared" si="9"/>
        <v/>
      </c>
      <c r="T15" s="79"/>
    </row>
    <row r="16" spans="1:21" x14ac:dyDescent="0.25">
      <c r="A16" s="76"/>
      <c r="B16" s="69"/>
      <c r="C16" s="69"/>
      <c r="D16" s="70"/>
      <c r="E16" s="71" t="str">
        <f>IF(A16&lt;&gt;"",Gesamtübersicht!$G$4,"")</f>
        <v/>
      </c>
      <c r="F16" s="71" t="str">
        <f>IF(A16&lt;&gt;"",Gesamtübersicht!$I$4,"")</f>
        <v/>
      </c>
      <c r="G16" s="81" t="str">
        <f t="shared" si="0"/>
        <v/>
      </c>
      <c r="H16" s="72"/>
      <c r="I16" s="73"/>
      <c r="J16" s="79" t="str">
        <f t="shared" si="4"/>
        <v/>
      </c>
      <c r="K16" s="74"/>
      <c r="L16" s="78" t="str">
        <f t="shared" si="1"/>
        <v/>
      </c>
      <c r="M16" s="70" t="str">
        <f t="shared" si="2"/>
        <v/>
      </c>
      <c r="N16" s="78" t="str">
        <f t="shared" si="5"/>
        <v/>
      </c>
      <c r="O16" s="75" t="str">
        <f t="shared" si="3"/>
        <v/>
      </c>
      <c r="P16" s="78" t="str">
        <f t="shared" si="6"/>
        <v/>
      </c>
      <c r="Q16" s="75" t="str">
        <f t="shared" si="7"/>
        <v/>
      </c>
      <c r="R16" s="70" t="str">
        <f t="shared" si="8"/>
        <v/>
      </c>
      <c r="S16" s="5" t="str">
        <f t="shared" si="9"/>
        <v/>
      </c>
      <c r="T16" s="79"/>
    </row>
    <row r="17" spans="1:20" x14ac:dyDescent="0.25">
      <c r="A17" s="76"/>
      <c r="B17" s="69"/>
      <c r="C17" s="69"/>
      <c r="D17" s="70"/>
      <c r="E17" s="71" t="str">
        <f>IF(A17&lt;&gt;"",Gesamtübersicht!$G$4,"")</f>
        <v/>
      </c>
      <c r="F17" s="71" t="str">
        <f>IF(A17&lt;&gt;"",Gesamtübersicht!$I$4,"")</f>
        <v/>
      </c>
      <c r="G17" s="81" t="str">
        <f t="shared" si="0"/>
        <v/>
      </c>
      <c r="H17" s="72"/>
      <c r="I17" s="73"/>
      <c r="J17" s="79" t="str">
        <f t="shared" si="4"/>
        <v/>
      </c>
      <c r="K17" s="74"/>
      <c r="L17" s="78" t="str">
        <f t="shared" si="1"/>
        <v/>
      </c>
      <c r="M17" s="70" t="str">
        <f t="shared" si="2"/>
        <v/>
      </c>
      <c r="N17" s="78" t="str">
        <f t="shared" si="5"/>
        <v/>
      </c>
      <c r="O17" s="75" t="str">
        <f t="shared" si="3"/>
        <v/>
      </c>
      <c r="P17" s="78" t="str">
        <f t="shared" si="6"/>
        <v/>
      </c>
      <c r="Q17" s="75" t="str">
        <f t="shared" si="7"/>
        <v/>
      </c>
      <c r="R17" s="70" t="str">
        <f t="shared" si="8"/>
        <v/>
      </c>
      <c r="S17" s="5" t="str">
        <f t="shared" si="9"/>
        <v/>
      </c>
      <c r="T17" s="79"/>
    </row>
    <row r="18" spans="1:20" x14ac:dyDescent="0.25">
      <c r="A18" s="76"/>
      <c r="B18" s="69"/>
      <c r="C18" s="69"/>
      <c r="D18" s="70"/>
      <c r="E18" s="71" t="str">
        <f>IF(A18&lt;&gt;"",Gesamtübersicht!$G$4,"")</f>
        <v/>
      </c>
      <c r="F18" s="71" t="str">
        <f>IF(A18&lt;&gt;"",Gesamtübersicht!$I$4,"")</f>
        <v/>
      </c>
      <c r="G18" s="81" t="str">
        <f t="shared" si="0"/>
        <v/>
      </c>
      <c r="H18" s="72"/>
      <c r="I18" s="73"/>
      <c r="J18" s="79" t="str">
        <f t="shared" si="4"/>
        <v/>
      </c>
      <c r="K18" s="74"/>
      <c r="L18" s="78" t="str">
        <f t="shared" si="1"/>
        <v/>
      </c>
      <c r="M18" s="70" t="str">
        <f t="shared" si="2"/>
        <v/>
      </c>
      <c r="N18" s="78" t="str">
        <f t="shared" si="5"/>
        <v/>
      </c>
      <c r="O18" s="75" t="str">
        <f t="shared" si="3"/>
        <v/>
      </c>
      <c r="P18" s="78" t="str">
        <f t="shared" si="6"/>
        <v/>
      </c>
      <c r="Q18" s="75" t="str">
        <f t="shared" si="7"/>
        <v/>
      </c>
      <c r="R18" s="70" t="str">
        <f t="shared" si="8"/>
        <v/>
      </c>
      <c r="S18" s="5" t="str">
        <f t="shared" si="9"/>
        <v/>
      </c>
      <c r="T18" s="79"/>
    </row>
    <row r="19" spans="1:20" x14ac:dyDescent="0.25">
      <c r="A19" s="76"/>
      <c r="B19" s="69"/>
      <c r="C19" s="69"/>
      <c r="D19" s="70"/>
      <c r="E19" s="71" t="str">
        <f>IF(A19&lt;&gt;"",Gesamtübersicht!$G$4,"")</f>
        <v/>
      </c>
      <c r="F19" s="71" t="str">
        <f>IF(A19&lt;&gt;"",Gesamtübersicht!$I$4,"")</f>
        <v/>
      </c>
      <c r="G19" s="81" t="str">
        <f t="shared" si="0"/>
        <v/>
      </c>
      <c r="H19" s="72"/>
      <c r="I19" s="73"/>
      <c r="J19" s="79" t="str">
        <f t="shared" si="4"/>
        <v/>
      </c>
      <c r="K19" s="74"/>
      <c r="L19" s="78" t="str">
        <f t="shared" si="1"/>
        <v/>
      </c>
      <c r="M19" s="70" t="str">
        <f t="shared" si="2"/>
        <v/>
      </c>
      <c r="N19" s="78" t="str">
        <f t="shared" si="5"/>
        <v/>
      </c>
      <c r="O19" s="75" t="str">
        <f t="shared" si="3"/>
        <v/>
      </c>
      <c r="P19" s="78" t="str">
        <f t="shared" si="6"/>
        <v/>
      </c>
      <c r="Q19" s="75" t="str">
        <f t="shared" si="7"/>
        <v/>
      </c>
      <c r="R19" s="70" t="str">
        <f t="shared" si="8"/>
        <v/>
      </c>
      <c r="S19" s="5" t="str">
        <f t="shared" si="9"/>
        <v/>
      </c>
      <c r="T19" s="79"/>
    </row>
    <row r="20" spans="1:20" x14ac:dyDescent="0.25">
      <c r="A20" s="76"/>
      <c r="B20" s="69"/>
      <c r="C20" s="69"/>
      <c r="D20" s="70"/>
      <c r="E20" s="71" t="str">
        <f>IF(A20&lt;&gt;"",Gesamtübersicht!$G$4,"")</f>
        <v/>
      </c>
      <c r="F20" s="71" t="str">
        <f>IF(A20&lt;&gt;"",Gesamtübersicht!$I$4,"")</f>
        <v/>
      </c>
      <c r="G20" s="81" t="str">
        <f t="shared" si="0"/>
        <v/>
      </c>
      <c r="H20" s="72"/>
      <c r="I20" s="73"/>
      <c r="J20" s="79" t="str">
        <f t="shared" si="4"/>
        <v/>
      </c>
      <c r="K20" s="74"/>
      <c r="L20" s="78" t="str">
        <f t="shared" si="1"/>
        <v/>
      </c>
      <c r="M20" s="70" t="str">
        <f t="shared" si="2"/>
        <v/>
      </c>
      <c r="N20" s="78" t="str">
        <f t="shared" si="5"/>
        <v/>
      </c>
      <c r="O20" s="75" t="str">
        <f t="shared" si="3"/>
        <v/>
      </c>
      <c r="P20" s="78" t="str">
        <f t="shared" si="6"/>
        <v/>
      </c>
      <c r="Q20" s="75" t="str">
        <f t="shared" si="7"/>
        <v/>
      </c>
      <c r="R20" s="70" t="str">
        <f t="shared" si="8"/>
        <v/>
      </c>
      <c r="S20" s="5" t="str">
        <f t="shared" si="9"/>
        <v/>
      </c>
      <c r="T20" s="79"/>
    </row>
    <row r="21" spans="1:20" x14ac:dyDescent="0.25">
      <c r="A21" s="76"/>
      <c r="B21" s="69"/>
      <c r="C21" s="69"/>
      <c r="D21" s="70"/>
      <c r="E21" s="71" t="str">
        <f>IF(A21&lt;&gt;"",Gesamtübersicht!$G$4,"")</f>
        <v/>
      </c>
      <c r="F21" s="71" t="str">
        <f>IF(A21&lt;&gt;"",Gesamtübersicht!$I$4,"")</f>
        <v/>
      </c>
      <c r="G21" s="81" t="str">
        <f t="shared" si="0"/>
        <v/>
      </c>
      <c r="H21" s="72"/>
      <c r="I21" s="73"/>
      <c r="J21" s="79" t="str">
        <f t="shared" si="4"/>
        <v/>
      </c>
      <c r="K21" s="74"/>
      <c r="L21" s="78" t="str">
        <f t="shared" si="1"/>
        <v/>
      </c>
      <c r="M21" s="70" t="str">
        <f t="shared" si="2"/>
        <v/>
      </c>
      <c r="N21" s="78" t="str">
        <f t="shared" si="5"/>
        <v/>
      </c>
      <c r="O21" s="75" t="str">
        <f t="shared" si="3"/>
        <v/>
      </c>
      <c r="P21" s="78" t="str">
        <f t="shared" si="6"/>
        <v/>
      </c>
      <c r="Q21" s="75" t="str">
        <f t="shared" si="7"/>
        <v/>
      </c>
      <c r="R21" s="70" t="str">
        <f t="shared" si="8"/>
        <v/>
      </c>
      <c r="S21" s="5" t="str">
        <f t="shared" si="9"/>
        <v/>
      </c>
      <c r="T21" s="79"/>
    </row>
    <row r="22" spans="1:20" x14ac:dyDescent="0.25">
      <c r="A22" s="76"/>
      <c r="B22" s="69"/>
      <c r="C22" s="69"/>
      <c r="D22" s="70"/>
      <c r="E22" s="71" t="str">
        <f>IF(A22&lt;&gt;"",Gesamtübersicht!$G$4,"")</f>
        <v/>
      </c>
      <c r="F22" s="71" t="str">
        <f>IF(A22&lt;&gt;"",Gesamtübersicht!$I$4,"")</f>
        <v/>
      </c>
      <c r="G22" s="81" t="str">
        <f t="shared" si="0"/>
        <v/>
      </c>
      <c r="H22" s="72"/>
      <c r="I22" s="73"/>
      <c r="J22" s="79" t="str">
        <f t="shared" si="4"/>
        <v/>
      </c>
      <c r="K22" s="74"/>
      <c r="L22" s="78" t="str">
        <f t="shared" si="1"/>
        <v/>
      </c>
      <c r="M22" s="70" t="str">
        <f t="shared" si="2"/>
        <v/>
      </c>
      <c r="N22" s="78" t="str">
        <f t="shared" si="5"/>
        <v/>
      </c>
      <c r="O22" s="75" t="str">
        <f t="shared" si="3"/>
        <v/>
      </c>
      <c r="P22" s="78" t="str">
        <f t="shared" si="6"/>
        <v/>
      </c>
      <c r="Q22" s="75" t="str">
        <f t="shared" si="7"/>
        <v/>
      </c>
      <c r="R22" s="70" t="str">
        <f t="shared" si="8"/>
        <v/>
      </c>
      <c r="S22" s="5" t="str">
        <f t="shared" si="9"/>
        <v/>
      </c>
      <c r="T22" s="79"/>
    </row>
    <row r="23" spans="1:20" x14ac:dyDescent="0.25">
      <c r="A23" s="76"/>
      <c r="B23" s="69"/>
      <c r="C23" s="69"/>
      <c r="D23" s="70"/>
      <c r="E23" s="71" t="str">
        <f>IF(A23&lt;&gt;"",Gesamtübersicht!$G$4,"")</f>
        <v/>
      </c>
      <c r="F23" s="71" t="str">
        <f>IF(A23&lt;&gt;"",Gesamtübersicht!$I$4,"")</f>
        <v/>
      </c>
      <c r="G23" s="81" t="str">
        <f t="shared" si="0"/>
        <v/>
      </c>
      <c r="H23" s="72"/>
      <c r="I23" s="73"/>
      <c r="J23" s="79" t="str">
        <f t="shared" si="4"/>
        <v/>
      </c>
      <c r="K23" s="74"/>
      <c r="L23" s="78" t="str">
        <f t="shared" si="1"/>
        <v/>
      </c>
      <c r="M23" s="70" t="str">
        <f t="shared" si="2"/>
        <v/>
      </c>
      <c r="N23" s="78" t="str">
        <f t="shared" si="5"/>
        <v/>
      </c>
      <c r="O23" s="75" t="str">
        <f t="shared" si="3"/>
        <v/>
      </c>
      <c r="P23" s="78" t="str">
        <f t="shared" si="6"/>
        <v/>
      </c>
      <c r="Q23" s="75" t="str">
        <f t="shared" si="7"/>
        <v/>
      </c>
      <c r="R23" s="70" t="str">
        <f t="shared" si="8"/>
        <v/>
      </c>
      <c r="S23" s="5" t="str">
        <f t="shared" si="9"/>
        <v/>
      </c>
      <c r="T23" s="79"/>
    </row>
    <row r="24" spans="1:20" x14ac:dyDescent="0.25">
      <c r="A24" s="76"/>
      <c r="B24" s="69"/>
      <c r="C24" s="69"/>
      <c r="D24" s="70"/>
      <c r="E24" s="71" t="str">
        <f>IF(A24&lt;&gt;"",Gesamtübersicht!$G$4,"")</f>
        <v/>
      </c>
      <c r="F24" s="71" t="str">
        <f>IF(A24&lt;&gt;"",Gesamtübersicht!$I$4,"")</f>
        <v/>
      </c>
      <c r="G24" s="81" t="str">
        <f t="shared" si="0"/>
        <v/>
      </c>
      <c r="H24" s="72"/>
      <c r="I24" s="73"/>
      <c r="J24" s="79" t="str">
        <f t="shared" si="4"/>
        <v/>
      </c>
      <c r="K24" s="74"/>
      <c r="L24" s="78" t="str">
        <f t="shared" si="1"/>
        <v/>
      </c>
      <c r="M24" s="70" t="str">
        <f t="shared" si="2"/>
        <v/>
      </c>
      <c r="N24" s="78" t="str">
        <f t="shared" si="5"/>
        <v/>
      </c>
      <c r="O24" s="75" t="str">
        <f t="shared" si="3"/>
        <v/>
      </c>
      <c r="P24" s="78" t="str">
        <f t="shared" si="6"/>
        <v/>
      </c>
      <c r="Q24" s="75" t="str">
        <f t="shared" si="7"/>
        <v/>
      </c>
      <c r="R24" s="70" t="str">
        <f t="shared" si="8"/>
        <v/>
      </c>
      <c r="S24" s="5" t="str">
        <f t="shared" si="9"/>
        <v/>
      </c>
      <c r="T24" s="79"/>
    </row>
    <row r="25" spans="1:20" x14ac:dyDescent="0.25">
      <c r="A25" s="76"/>
      <c r="B25" s="69"/>
      <c r="C25" s="69"/>
      <c r="D25" s="70"/>
      <c r="E25" s="71" t="str">
        <f>IF(A25&lt;&gt;"",Gesamtübersicht!$G$4,"")</f>
        <v/>
      </c>
      <c r="F25" s="71" t="str">
        <f>IF(A25&lt;&gt;"",Gesamtübersicht!$I$4,"")</f>
        <v/>
      </c>
      <c r="G25" s="81" t="str">
        <f t="shared" si="0"/>
        <v/>
      </c>
      <c r="H25" s="72"/>
      <c r="I25" s="73"/>
      <c r="J25" s="79" t="str">
        <f t="shared" si="4"/>
        <v/>
      </c>
      <c r="K25" s="74"/>
      <c r="L25" s="78" t="str">
        <f t="shared" si="1"/>
        <v/>
      </c>
      <c r="M25" s="70" t="str">
        <f t="shared" si="2"/>
        <v/>
      </c>
      <c r="N25" s="78" t="str">
        <f t="shared" si="5"/>
        <v/>
      </c>
      <c r="O25" s="75" t="str">
        <f t="shared" si="3"/>
        <v/>
      </c>
      <c r="P25" s="78" t="str">
        <f t="shared" si="6"/>
        <v/>
      </c>
      <c r="Q25" s="75" t="str">
        <f t="shared" si="7"/>
        <v/>
      </c>
      <c r="R25" s="70" t="str">
        <f t="shared" si="8"/>
        <v/>
      </c>
      <c r="S25" s="5" t="str">
        <f t="shared" si="9"/>
        <v/>
      </c>
      <c r="T25" s="79"/>
    </row>
    <row r="26" spans="1:20" x14ac:dyDescent="0.25">
      <c r="A26" s="76"/>
      <c r="B26" s="69"/>
      <c r="C26" s="69"/>
      <c r="D26" s="70"/>
      <c r="E26" s="71" t="str">
        <f>IF(A26&lt;&gt;"",Gesamtübersicht!$G$4,"")</f>
        <v/>
      </c>
      <c r="F26" s="71" t="str">
        <f>IF(A26&lt;&gt;"",Gesamtübersicht!$I$4,"")</f>
        <v/>
      </c>
      <c r="G26" s="81" t="str">
        <f t="shared" si="0"/>
        <v/>
      </c>
      <c r="H26" s="72"/>
      <c r="I26" s="73"/>
      <c r="J26" s="79" t="str">
        <f t="shared" si="4"/>
        <v/>
      </c>
      <c r="K26" s="74"/>
      <c r="L26" s="78" t="str">
        <f t="shared" si="1"/>
        <v/>
      </c>
      <c r="M26" s="70" t="str">
        <f t="shared" si="2"/>
        <v/>
      </c>
      <c r="N26" s="78" t="str">
        <f t="shared" si="5"/>
        <v/>
      </c>
      <c r="O26" s="75" t="str">
        <f t="shared" si="3"/>
        <v/>
      </c>
      <c r="P26" s="78" t="str">
        <f t="shared" si="6"/>
        <v/>
      </c>
      <c r="Q26" s="75" t="str">
        <f t="shared" si="7"/>
        <v/>
      </c>
      <c r="R26" s="70" t="str">
        <f t="shared" si="8"/>
        <v/>
      </c>
      <c r="S26" s="5" t="str">
        <f t="shared" si="9"/>
        <v/>
      </c>
      <c r="T26" s="79"/>
    </row>
    <row r="27" spans="1:20" x14ac:dyDescent="0.25">
      <c r="A27" s="76"/>
      <c r="B27" s="69"/>
      <c r="C27" s="69"/>
      <c r="D27" s="70"/>
      <c r="E27" s="71" t="str">
        <f>IF(A27&lt;&gt;"",Gesamtübersicht!$G$4,"")</f>
        <v/>
      </c>
      <c r="F27" s="71" t="str">
        <f>IF(A27&lt;&gt;"",Gesamtübersicht!$I$4,"")</f>
        <v/>
      </c>
      <c r="G27" s="81" t="str">
        <f t="shared" si="0"/>
        <v/>
      </c>
      <c r="H27" s="72"/>
      <c r="I27" s="73"/>
      <c r="J27" s="79" t="str">
        <f t="shared" si="4"/>
        <v/>
      </c>
      <c r="K27" s="74"/>
      <c r="L27" s="78" t="str">
        <f t="shared" si="1"/>
        <v/>
      </c>
      <c r="M27" s="70" t="str">
        <f t="shared" si="2"/>
        <v/>
      </c>
      <c r="N27" s="78" t="str">
        <f t="shared" si="5"/>
        <v/>
      </c>
      <c r="O27" s="75" t="str">
        <f t="shared" si="3"/>
        <v/>
      </c>
      <c r="P27" s="78" t="str">
        <f t="shared" si="6"/>
        <v/>
      </c>
      <c r="Q27" s="75" t="str">
        <f t="shared" si="7"/>
        <v/>
      </c>
      <c r="R27" s="70" t="str">
        <f t="shared" si="8"/>
        <v/>
      </c>
      <c r="S27" s="5" t="str">
        <f t="shared" si="9"/>
        <v/>
      </c>
      <c r="T27" s="79"/>
    </row>
    <row r="28" spans="1:20" x14ac:dyDescent="0.25">
      <c r="A28" s="76"/>
      <c r="B28" s="69"/>
      <c r="C28" s="69"/>
      <c r="D28" s="70"/>
      <c r="E28" s="71" t="str">
        <f>IF(A28&lt;&gt;"",Gesamtübersicht!$G$4,"")</f>
        <v/>
      </c>
      <c r="F28" s="71" t="str">
        <f>IF(A28&lt;&gt;"",Gesamtübersicht!$I$4,"")</f>
        <v/>
      </c>
      <c r="G28" s="81" t="str">
        <f t="shared" si="0"/>
        <v/>
      </c>
      <c r="H28" s="72"/>
      <c r="I28" s="73"/>
      <c r="J28" s="79" t="str">
        <f t="shared" si="4"/>
        <v/>
      </c>
      <c r="K28" s="74"/>
      <c r="L28" s="78" t="str">
        <f t="shared" si="1"/>
        <v/>
      </c>
      <c r="M28" s="70" t="str">
        <f t="shared" si="2"/>
        <v/>
      </c>
      <c r="N28" s="78" t="str">
        <f t="shared" si="5"/>
        <v/>
      </c>
      <c r="O28" s="75" t="str">
        <f t="shared" si="3"/>
        <v/>
      </c>
      <c r="P28" s="78" t="str">
        <f t="shared" si="6"/>
        <v/>
      </c>
      <c r="Q28" s="75" t="str">
        <f t="shared" si="7"/>
        <v/>
      </c>
      <c r="R28" s="70" t="str">
        <f t="shared" si="8"/>
        <v/>
      </c>
      <c r="S28" s="5" t="str">
        <f t="shared" si="9"/>
        <v/>
      </c>
      <c r="T28" s="79"/>
    </row>
    <row r="29" spans="1:20" ht="15" customHeight="1" x14ac:dyDescent="0.25">
      <c r="A29" s="144" t="s">
        <v>9</v>
      </c>
      <c r="B29" s="145"/>
      <c r="C29" s="145"/>
      <c r="D29" s="145"/>
      <c r="E29" s="145"/>
      <c r="F29" s="145"/>
      <c r="G29" s="145"/>
      <c r="H29" s="145"/>
      <c r="I29" s="146"/>
      <c r="J29" s="12">
        <f>ROUND(SUM(J3:J28),2)</f>
        <v>0</v>
      </c>
      <c r="K29" s="12"/>
      <c r="L29" s="7">
        <f>ROUND(SUM(L3:L28),2)</f>
        <v>0</v>
      </c>
      <c r="M29" s="7">
        <f>SUM(M3:M28)</f>
        <v>0</v>
      </c>
      <c r="N29" s="7">
        <f>ROUND(SUM(N3:N28),2)</f>
        <v>0</v>
      </c>
      <c r="O29" s="39"/>
      <c r="P29" s="7">
        <f>ROUND(SUM(P3:P28),2)</f>
        <v>0</v>
      </c>
      <c r="Q29" s="39"/>
      <c r="R29" s="7">
        <f>ROUND(SUM(R3:R28),2)</f>
        <v>0</v>
      </c>
      <c r="S29" s="7"/>
      <c r="T29" s="12">
        <f>ROUND(SUM(T3:T28),2)</f>
        <v>0</v>
      </c>
    </row>
  </sheetData>
  <sheetProtection formatColumns="0" insertRows="0"/>
  <mergeCells count="3">
    <mergeCell ref="E1:F1"/>
    <mergeCell ref="A29:I29"/>
    <mergeCell ref="A1:D1"/>
  </mergeCells>
  <printOptions horizontalCentered="1"/>
  <pageMargins left="0.39370078740157483" right="0.39370078740157483" top="0.78740157480314965" bottom="0.78740157480314965" header="0.31496062992125984" footer="0.31496062992125984"/>
  <pageSetup paperSize="9" scale="67" orientation="landscape" horizontalDpi="4294967295" verticalDpi="4294967295" r:id="rId1"/>
  <headerFooter>
    <oddFooter>&amp;L&amp;8Arbeitsmarktservice Steiermark, Förderungen&amp;C&amp;F&amp;R&amp;8Finanzplan - Formular Stand September 2018</oddFoot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86C1F2-38B2-4A3B-B882-17BE7FD72575}">
  <dimension ref="A1:D13"/>
  <sheetViews>
    <sheetView workbookViewId="0">
      <selection activeCell="B4" sqref="B4"/>
    </sheetView>
  </sheetViews>
  <sheetFormatPr baseColWidth="10" defaultRowHeight="15" x14ac:dyDescent="0.25"/>
  <cols>
    <col min="1" max="1" width="23.5703125" style="8" bestFit="1" customWidth="1"/>
    <col min="2" max="2" width="11.42578125" style="106"/>
    <col min="3" max="3" width="17.140625" style="8" bestFit="1" customWidth="1"/>
    <col min="4" max="4" width="25.140625" style="8" bestFit="1" customWidth="1"/>
    <col min="5" max="16384" width="11.42578125" style="8"/>
  </cols>
  <sheetData>
    <row r="1" spans="1:4" ht="33.75" customHeight="1" x14ac:dyDescent="0.25">
      <c r="A1" s="147" t="s">
        <v>125</v>
      </c>
      <c r="B1" s="147"/>
      <c r="C1" s="147"/>
      <c r="D1" s="147"/>
    </row>
    <row r="2" spans="1:4" ht="17.25" customHeight="1" x14ac:dyDescent="0.25">
      <c r="A2" s="107"/>
      <c r="B2" s="107"/>
      <c r="C2" s="107"/>
      <c r="D2" s="107"/>
    </row>
    <row r="3" spans="1:4" ht="21" customHeight="1" x14ac:dyDescent="0.25">
      <c r="A3" s="108" t="s">
        <v>126</v>
      </c>
      <c r="B3" s="109" t="s">
        <v>127</v>
      </c>
      <c r="C3" s="109" t="s">
        <v>128</v>
      </c>
      <c r="D3" s="109" t="s">
        <v>129</v>
      </c>
    </row>
    <row r="4" spans="1:4" ht="21" customHeight="1" x14ac:dyDescent="0.25">
      <c r="A4" s="23"/>
      <c r="B4" s="110"/>
      <c r="C4" s="23">
        <v>400</v>
      </c>
      <c r="D4" s="23" t="str">
        <f>IF(A4&gt;0,A4*B4*C4,"")</f>
        <v/>
      </c>
    </row>
    <row r="5" spans="1:4" x14ac:dyDescent="0.25">
      <c r="A5" s="23"/>
      <c r="B5" s="110"/>
      <c r="C5" s="23">
        <v>440</v>
      </c>
      <c r="D5" s="23" t="str">
        <f>IF(A5&gt;0,A5*B5*C5,"")</f>
        <v/>
      </c>
    </row>
    <row r="6" spans="1:4" x14ac:dyDescent="0.25">
      <c r="D6" s="22">
        <f>SUM(D4:D5)</f>
        <v>0</v>
      </c>
    </row>
    <row r="8" spans="1:4" ht="33.75" customHeight="1" x14ac:dyDescent="0.25">
      <c r="A8" s="147" t="s">
        <v>130</v>
      </c>
      <c r="B8" s="147"/>
      <c r="C8" s="147"/>
      <c r="D8" s="147"/>
    </row>
    <row r="10" spans="1:4" ht="21" customHeight="1" x14ac:dyDescent="0.25">
      <c r="A10" s="108" t="s">
        <v>126</v>
      </c>
      <c r="B10" s="109" t="s">
        <v>127</v>
      </c>
      <c r="C10" s="109" t="s">
        <v>128</v>
      </c>
      <c r="D10" s="109" t="s">
        <v>129</v>
      </c>
    </row>
    <row r="11" spans="1:4" ht="21" customHeight="1" x14ac:dyDescent="0.25">
      <c r="A11" s="23"/>
      <c r="B11" s="110"/>
      <c r="C11" s="23"/>
      <c r="D11" s="23"/>
    </row>
    <row r="12" spans="1:4" ht="21" customHeight="1" x14ac:dyDescent="0.25">
      <c r="A12" s="23"/>
      <c r="B12" s="110"/>
      <c r="C12" s="23"/>
      <c r="D12" s="23" t="str">
        <f>IF(A12&gt;0,A12*B12*C12,"")</f>
        <v/>
      </c>
    </row>
    <row r="13" spans="1:4" ht="21" customHeight="1" x14ac:dyDescent="0.25">
      <c r="A13" s="22"/>
      <c r="C13" s="22"/>
      <c r="D13" s="22">
        <f>SUM(D11:D12)</f>
        <v>0</v>
      </c>
    </row>
  </sheetData>
  <mergeCells count="2">
    <mergeCell ref="A1:D1"/>
    <mergeCell ref="A8:D8"/>
  </mergeCells>
  <printOptions horizontalCentered="1"/>
  <pageMargins left="0.70866141732283472" right="0.70866141732283472" top="0.78740157480314965" bottom="0.78740157480314965" header="0.31496062992125984" footer="0.31496062992125984"/>
  <pageSetup paperSize="9" orientation="landscape" r:id="rId1"/>
  <headerFooter>
    <oddFooter>&amp;L&amp;8Arbeitsmarktservice Steiermark, Förderungen&amp;C&amp;F&amp;R&amp;8Finanzplan GEKO - Formular Stand September 2018</oddFooter>
  </headerFooter>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5">
    <pageSetUpPr fitToPage="1"/>
  </sheetPr>
  <dimension ref="A1:I20"/>
  <sheetViews>
    <sheetView zoomScaleNormal="100" workbookViewId="0">
      <pane ySplit="3" topLeftCell="A4" activePane="bottomLeft" state="frozen"/>
      <selection pane="bottomLeft" activeCell="A4" sqref="A4"/>
    </sheetView>
  </sheetViews>
  <sheetFormatPr baseColWidth="10" defaultRowHeight="15" x14ac:dyDescent="0.25"/>
  <cols>
    <col min="1" max="1" width="37.7109375" style="8" customWidth="1"/>
    <col min="2" max="2" width="16.7109375" style="22" customWidth="1"/>
    <col min="3" max="3" width="12.140625" style="20" bestFit="1" customWidth="1"/>
    <col min="4" max="4" width="15" style="22" customWidth="1"/>
    <col min="5" max="5" width="7" style="8" customWidth="1"/>
    <col min="6" max="6" width="37.7109375" style="8" customWidth="1"/>
    <col min="7" max="7" width="16.7109375" style="22" customWidth="1"/>
    <col min="8" max="8" width="12.140625" style="20" bestFit="1" customWidth="1"/>
    <col min="9" max="9" width="15" style="22" customWidth="1"/>
    <col min="10" max="16384" width="11.42578125" style="8"/>
  </cols>
  <sheetData>
    <row r="1" spans="1:9" ht="33" customHeight="1" x14ac:dyDescent="0.25">
      <c r="A1" s="147" t="s">
        <v>31</v>
      </c>
      <c r="B1" s="147"/>
      <c r="C1" s="147"/>
      <c r="D1" s="147"/>
      <c r="F1" s="147" t="s">
        <v>81</v>
      </c>
      <c r="G1" s="147"/>
      <c r="H1" s="147"/>
      <c r="I1" s="147"/>
    </row>
    <row r="3" spans="1:9" ht="30" x14ac:dyDescent="0.25">
      <c r="A3" s="33" t="s">
        <v>80</v>
      </c>
      <c r="B3" s="17" t="s">
        <v>32</v>
      </c>
      <c r="C3" s="38" t="s">
        <v>98</v>
      </c>
      <c r="D3" s="45" t="s">
        <v>6</v>
      </c>
      <c r="F3" s="33" t="s">
        <v>80</v>
      </c>
      <c r="G3" s="17" t="s">
        <v>32</v>
      </c>
      <c r="H3" s="38" t="s">
        <v>98</v>
      </c>
      <c r="I3" s="45" t="s">
        <v>6</v>
      </c>
    </row>
    <row r="4" spans="1:9" x14ac:dyDescent="0.25">
      <c r="A4" s="9"/>
      <c r="B4" s="23"/>
      <c r="C4" s="24"/>
      <c r="D4" s="23" t="str">
        <f>IF(C4&gt;0,B4*C4,"")</f>
        <v/>
      </c>
      <c r="F4" s="9"/>
      <c r="G4" s="23"/>
      <c r="H4" s="24"/>
      <c r="I4" s="23" t="str">
        <f>IF(H4&gt;0,G4*H4,"")</f>
        <v/>
      </c>
    </row>
    <row r="5" spans="1:9" x14ac:dyDescent="0.25">
      <c r="A5" s="9"/>
      <c r="B5" s="23"/>
      <c r="C5" s="24"/>
      <c r="D5" s="23" t="str">
        <f t="shared" ref="D5:D19" si="0">IF(C5&gt;0,B5*C5,"")</f>
        <v/>
      </c>
      <c r="F5" s="9"/>
      <c r="G5" s="23"/>
      <c r="H5" s="24"/>
      <c r="I5" s="23" t="str">
        <f t="shared" ref="I5:I19" si="1">IF(H5&gt;0,G5*H5,"")</f>
        <v/>
      </c>
    </row>
    <row r="6" spans="1:9" x14ac:dyDescent="0.25">
      <c r="A6" s="9"/>
      <c r="B6" s="23"/>
      <c r="C6" s="24"/>
      <c r="D6" s="23" t="str">
        <f t="shared" si="0"/>
        <v/>
      </c>
      <c r="F6" s="9"/>
      <c r="G6" s="23"/>
      <c r="H6" s="24"/>
      <c r="I6" s="23" t="str">
        <f t="shared" si="1"/>
        <v/>
      </c>
    </row>
    <row r="7" spans="1:9" x14ac:dyDescent="0.25">
      <c r="A7" s="9"/>
      <c r="B7" s="23"/>
      <c r="C7" s="24"/>
      <c r="D7" s="23" t="str">
        <f t="shared" si="0"/>
        <v/>
      </c>
      <c r="F7" s="9"/>
      <c r="G7" s="23"/>
      <c r="H7" s="24"/>
      <c r="I7" s="23" t="str">
        <f t="shared" si="1"/>
        <v/>
      </c>
    </row>
    <row r="8" spans="1:9" x14ac:dyDescent="0.25">
      <c r="A8" s="9"/>
      <c r="B8" s="23"/>
      <c r="C8" s="24"/>
      <c r="D8" s="23" t="str">
        <f t="shared" si="0"/>
        <v/>
      </c>
      <c r="F8" s="9"/>
      <c r="G8" s="23"/>
      <c r="H8" s="24"/>
      <c r="I8" s="23" t="str">
        <f t="shared" si="1"/>
        <v/>
      </c>
    </row>
    <row r="9" spans="1:9" x14ac:dyDescent="0.25">
      <c r="A9" s="9"/>
      <c r="B9" s="23"/>
      <c r="C9" s="24"/>
      <c r="D9" s="23" t="str">
        <f t="shared" si="0"/>
        <v/>
      </c>
      <c r="F9" s="9"/>
      <c r="G9" s="23"/>
      <c r="H9" s="24"/>
      <c r="I9" s="23" t="str">
        <f t="shared" si="1"/>
        <v/>
      </c>
    </row>
    <row r="10" spans="1:9" x14ac:dyDescent="0.25">
      <c r="A10" s="9"/>
      <c r="B10" s="23"/>
      <c r="C10" s="24"/>
      <c r="D10" s="23" t="str">
        <f t="shared" si="0"/>
        <v/>
      </c>
      <c r="F10" s="9"/>
      <c r="G10" s="23"/>
      <c r="H10" s="24"/>
      <c r="I10" s="23" t="str">
        <f t="shared" si="1"/>
        <v/>
      </c>
    </row>
    <row r="11" spans="1:9" x14ac:dyDescent="0.25">
      <c r="A11" s="9"/>
      <c r="B11" s="23"/>
      <c r="C11" s="24"/>
      <c r="D11" s="23" t="str">
        <f t="shared" si="0"/>
        <v/>
      </c>
      <c r="F11" s="9"/>
      <c r="G11" s="23"/>
      <c r="H11" s="24"/>
      <c r="I11" s="23" t="str">
        <f t="shared" si="1"/>
        <v/>
      </c>
    </row>
    <row r="12" spans="1:9" x14ac:dyDescent="0.25">
      <c r="A12" s="9"/>
      <c r="B12" s="23"/>
      <c r="C12" s="24"/>
      <c r="D12" s="23" t="str">
        <f t="shared" si="0"/>
        <v/>
      </c>
      <c r="F12" s="9"/>
      <c r="G12" s="23"/>
      <c r="H12" s="24"/>
      <c r="I12" s="23" t="str">
        <f t="shared" si="1"/>
        <v/>
      </c>
    </row>
    <row r="13" spans="1:9" x14ac:dyDescent="0.25">
      <c r="A13" s="9"/>
      <c r="B13" s="23"/>
      <c r="C13" s="24"/>
      <c r="D13" s="23" t="str">
        <f t="shared" si="0"/>
        <v/>
      </c>
      <c r="F13" s="9"/>
      <c r="G13" s="23"/>
      <c r="H13" s="24"/>
      <c r="I13" s="23" t="str">
        <f t="shared" si="1"/>
        <v/>
      </c>
    </row>
    <row r="14" spans="1:9" x14ac:dyDescent="0.25">
      <c r="A14" s="9"/>
      <c r="B14" s="23"/>
      <c r="C14" s="24"/>
      <c r="D14" s="23" t="str">
        <f t="shared" si="0"/>
        <v/>
      </c>
      <c r="F14" s="9"/>
      <c r="G14" s="23"/>
      <c r="H14" s="24"/>
      <c r="I14" s="23" t="str">
        <f t="shared" si="1"/>
        <v/>
      </c>
    </row>
    <row r="15" spans="1:9" x14ac:dyDescent="0.25">
      <c r="A15" s="9"/>
      <c r="B15" s="23"/>
      <c r="C15" s="24"/>
      <c r="D15" s="23" t="str">
        <f t="shared" si="0"/>
        <v/>
      </c>
      <c r="F15" s="9"/>
      <c r="G15" s="23"/>
      <c r="H15" s="24"/>
      <c r="I15" s="23" t="str">
        <f t="shared" si="1"/>
        <v/>
      </c>
    </row>
    <row r="16" spans="1:9" x14ac:dyDescent="0.25">
      <c r="A16" s="9"/>
      <c r="B16" s="23"/>
      <c r="C16" s="24"/>
      <c r="D16" s="23" t="str">
        <f t="shared" si="0"/>
        <v/>
      </c>
      <c r="F16" s="9"/>
      <c r="G16" s="23"/>
      <c r="H16" s="24"/>
      <c r="I16" s="23" t="str">
        <f t="shared" si="1"/>
        <v/>
      </c>
    </row>
    <row r="17" spans="1:9" x14ac:dyDescent="0.25">
      <c r="A17" s="9"/>
      <c r="B17" s="23"/>
      <c r="C17" s="24"/>
      <c r="D17" s="23" t="str">
        <f t="shared" si="0"/>
        <v/>
      </c>
      <c r="F17" s="9"/>
      <c r="G17" s="23"/>
      <c r="H17" s="24"/>
      <c r="I17" s="23" t="str">
        <f t="shared" si="1"/>
        <v/>
      </c>
    </row>
    <row r="18" spans="1:9" x14ac:dyDescent="0.25">
      <c r="A18" s="9"/>
      <c r="B18" s="23"/>
      <c r="C18" s="24"/>
      <c r="D18" s="23" t="str">
        <f t="shared" si="0"/>
        <v/>
      </c>
      <c r="F18" s="9"/>
      <c r="G18" s="23"/>
      <c r="H18" s="24"/>
      <c r="I18" s="23" t="str">
        <f t="shared" si="1"/>
        <v/>
      </c>
    </row>
    <row r="19" spans="1:9" x14ac:dyDescent="0.25">
      <c r="A19" s="9"/>
      <c r="B19" s="23"/>
      <c r="C19" s="24"/>
      <c r="D19" s="23" t="str">
        <f t="shared" si="0"/>
        <v/>
      </c>
      <c r="F19" s="9"/>
      <c r="G19" s="23"/>
      <c r="H19" s="24"/>
      <c r="I19" s="23" t="str">
        <f t="shared" si="1"/>
        <v/>
      </c>
    </row>
    <row r="20" spans="1:9" x14ac:dyDescent="0.25">
      <c r="A20" s="52" t="s">
        <v>9</v>
      </c>
      <c r="B20" s="25">
        <f>SUM(B4:B19)</f>
        <v>0</v>
      </c>
      <c r="C20" s="27"/>
      <c r="D20" s="25">
        <f>ROUND(SUM(D4:D19),2)</f>
        <v>0</v>
      </c>
      <c r="F20" s="52" t="s">
        <v>9</v>
      </c>
      <c r="G20" s="25">
        <f>SUM(G4:G19)</f>
        <v>0</v>
      </c>
      <c r="H20" s="27"/>
      <c r="I20" s="25">
        <f>ROUND(SUM(I4:I19),2)</f>
        <v>0</v>
      </c>
    </row>
  </sheetData>
  <mergeCells count="2">
    <mergeCell ref="A1:D1"/>
    <mergeCell ref="F1:I1"/>
  </mergeCells>
  <printOptions horizontalCentered="1"/>
  <pageMargins left="0.31496062992125984" right="0.31496062992125984" top="1.5748031496062993" bottom="0.78740157480314965" header="0.31496062992125984" footer="0.31496062992125984"/>
  <pageSetup paperSize="9" scale="84" orientation="landscape" horizontalDpi="4294967295" verticalDpi="4294967295" r:id="rId1"/>
  <headerFooter>
    <oddFooter>&amp;L&amp;8Arbeitsmarktservice Steiermark, Förderungen&amp;C&amp;F&amp;R&amp;8Finanzplan - Formular Stand September 2018</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6">
    <pageSetUpPr fitToPage="1"/>
  </sheetPr>
  <dimension ref="A1:C30"/>
  <sheetViews>
    <sheetView zoomScaleNormal="100" workbookViewId="0">
      <pane ySplit="2" topLeftCell="A3" activePane="bottomLeft" state="frozen"/>
      <selection pane="bottomLeft" activeCell="B3" sqref="B3"/>
    </sheetView>
  </sheetViews>
  <sheetFormatPr baseColWidth="10" defaultRowHeight="15" x14ac:dyDescent="0.25"/>
  <cols>
    <col min="1" max="1" width="39.140625" style="28" customWidth="1"/>
    <col min="2" max="2" width="22" style="29" customWidth="1"/>
    <col min="3" max="3" width="19.28515625" style="29" customWidth="1"/>
    <col min="4" max="16384" width="11.42578125" style="28"/>
  </cols>
  <sheetData>
    <row r="1" spans="1:3" ht="33" customHeight="1" x14ac:dyDescent="0.25">
      <c r="A1" s="147" t="s">
        <v>17</v>
      </c>
      <c r="B1" s="147"/>
      <c r="C1" s="147"/>
    </row>
    <row r="2" spans="1:3" ht="22.5" customHeight="1" x14ac:dyDescent="0.25">
      <c r="A2" s="32" t="s">
        <v>17</v>
      </c>
      <c r="B2" s="17" t="s">
        <v>82</v>
      </c>
      <c r="C2" s="15" t="s">
        <v>6</v>
      </c>
    </row>
    <row r="3" spans="1:3" x14ac:dyDescent="0.25">
      <c r="A3" s="30" t="s">
        <v>53</v>
      </c>
      <c r="B3" s="31"/>
      <c r="C3" s="31"/>
    </row>
    <row r="4" spans="1:3" x14ac:dyDescent="0.25">
      <c r="A4" s="30" t="s">
        <v>52</v>
      </c>
      <c r="B4" s="31"/>
      <c r="C4" s="31"/>
    </row>
    <row r="5" spans="1:3" x14ac:dyDescent="0.25">
      <c r="A5" s="30" t="s">
        <v>33</v>
      </c>
      <c r="B5" s="31"/>
      <c r="C5" s="31"/>
    </row>
    <row r="6" spans="1:3" x14ac:dyDescent="0.25">
      <c r="A6" s="30" t="s">
        <v>34</v>
      </c>
      <c r="B6" s="31"/>
      <c r="C6" s="31"/>
    </row>
    <row r="7" spans="1:3" x14ac:dyDescent="0.25">
      <c r="A7" s="30" t="s">
        <v>35</v>
      </c>
      <c r="B7" s="31"/>
      <c r="C7" s="31"/>
    </row>
    <row r="8" spans="1:3" x14ac:dyDescent="0.25">
      <c r="A8" s="30" t="s">
        <v>56</v>
      </c>
      <c r="B8" s="31"/>
      <c r="C8" s="31"/>
    </row>
    <row r="9" spans="1:3" x14ac:dyDescent="0.25">
      <c r="A9" s="30" t="s">
        <v>69</v>
      </c>
      <c r="B9" s="31"/>
      <c r="C9" s="31"/>
    </row>
    <row r="10" spans="1:3" x14ac:dyDescent="0.25">
      <c r="A10" s="30" t="s">
        <v>36</v>
      </c>
      <c r="B10" s="31"/>
      <c r="C10" s="31"/>
    </row>
    <row r="11" spans="1:3" x14ac:dyDescent="0.25">
      <c r="A11" s="30" t="s">
        <v>71</v>
      </c>
      <c r="B11" s="31"/>
      <c r="C11" s="31"/>
    </row>
    <row r="12" spans="1:3" x14ac:dyDescent="0.25">
      <c r="A12" s="30" t="s">
        <v>37</v>
      </c>
      <c r="B12" s="31"/>
      <c r="C12" s="31"/>
    </row>
    <row r="13" spans="1:3" x14ac:dyDescent="0.25">
      <c r="A13" s="30" t="s">
        <v>38</v>
      </c>
      <c r="B13" s="31"/>
      <c r="C13" s="31"/>
    </row>
    <row r="14" spans="1:3" x14ac:dyDescent="0.25">
      <c r="A14" s="30" t="s">
        <v>39</v>
      </c>
      <c r="B14" s="31"/>
      <c r="C14" s="31"/>
    </row>
    <row r="15" spans="1:3" x14ac:dyDescent="0.25">
      <c r="A15" s="30" t="s">
        <v>72</v>
      </c>
      <c r="B15" s="31"/>
      <c r="C15" s="31"/>
    </row>
    <row r="16" spans="1:3" x14ac:dyDescent="0.25">
      <c r="A16" s="30" t="s">
        <v>70</v>
      </c>
      <c r="B16" s="31"/>
      <c r="C16" s="31"/>
    </row>
    <row r="17" spans="1:3" x14ac:dyDescent="0.25">
      <c r="A17" s="30" t="s">
        <v>40</v>
      </c>
      <c r="B17" s="31"/>
      <c r="C17" s="31"/>
    </row>
    <row r="18" spans="1:3" x14ac:dyDescent="0.25">
      <c r="A18" s="30" t="s">
        <v>41</v>
      </c>
      <c r="B18" s="31"/>
      <c r="C18" s="31"/>
    </row>
    <row r="19" spans="1:3" x14ac:dyDescent="0.25">
      <c r="A19" s="30" t="s">
        <v>42</v>
      </c>
      <c r="B19" s="31"/>
      <c r="C19" s="31"/>
    </row>
    <row r="20" spans="1:3" x14ac:dyDescent="0.25">
      <c r="A20" s="30" t="s">
        <v>43</v>
      </c>
      <c r="B20" s="31"/>
      <c r="C20" s="31"/>
    </row>
    <row r="21" spans="1:3" x14ac:dyDescent="0.25">
      <c r="A21" s="30" t="s">
        <v>44</v>
      </c>
      <c r="B21" s="31"/>
      <c r="C21" s="31"/>
    </row>
    <row r="22" spans="1:3" x14ac:dyDescent="0.25">
      <c r="A22" s="30" t="s">
        <v>45</v>
      </c>
      <c r="B22" s="31"/>
      <c r="C22" s="31"/>
    </row>
    <row r="23" spans="1:3" x14ac:dyDescent="0.25">
      <c r="A23" s="30" t="s">
        <v>46</v>
      </c>
      <c r="B23" s="31"/>
      <c r="C23" s="31"/>
    </row>
    <row r="24" spans="1:3" x14ac:dyDescent="0.25">
      <c r="A24" s="30" t="s">
        <v>47</v>
      </c>
      <c r="B24" s="31"/>
      <c r="C24" s="31"/>
    </row>
    <row r="25" spans="1:3" x14ac:dyDescent="0.25">
      <c r="A25" s="30" t="s">
        <v>48</v>
      </c>
      <c r="B25" s="31"/>
      <c r="C25" s="31"/>
    </row>
    <row r="26" spans="1:3" x14ac:dyDescent="0.25">
      <c r="A26" s="30" t="s">
        <v>49</v>
      </c>
      <c r="B26" s="31"/>
      <c r="C26" s="31"/>
    </row>
    <row r="27" spans="1:3" x14ac:dyDescent="0.25">
      <c r="A27" s="30" t="s">
        <v>87</v>
      </c>
      <c r="B27" s="31"/>
      <c r="C27" s="31"/>
    </row>
    <row r="28" spans="1:3" x14ac:dyDescent="0.25">
      <c r="A28" s="30" t="s">
        <v>50</v>
      </c>
      <c r="B28" s="31"/>
      <c r="C28" s="31"/>
    </row>
    <row r="29" spans="1:3" x14ac:dyDescent="0.25">
      <c r="A29" s="30" t="s">
        <v>51</v>
      </c>
      <c r="B29" s="31"/>
      <c r="C29" s="31"/>
    </row>
    <row r="30" spans="1:3" x14ac:dyDescent="0.25">
      <c r="A30" s="26" t="s">
        <v>9</v>
      </c>
      <c r="B30" s="25">
        <f>SUM(B3:B29)</f>
        <v>0</v>
      </c>
      <c r="C30" s="25">
        <f t="shared" ref="C30" si="0">SUM(C3:C29)</f>
        <v>0</v>
      </c>
    </row>
  </sheetData>
  <mergeCells count="1">
    <mergeCell ref="A1:C1"/>
  </mergeCells>
  <printOptions horizontalCentered="1"/>
  <pageMargins left="0.31496062992125984" right="0.31496062992125984" top="0.78740157480314965" bottom="0.78740157480314965" header="0.31496062992125984" footer="0.31496062992125984"/>
  <pageSetup paperSize="9" orientation="landscape" horizontalDpi="4294967295" verticalDpi="4294967295" r:id="rId1"/>
  <headerFooter>
    <oddFooter>&amp;L&amp;8Arbeitsmarktservice Steiermark, Förderungen&amp;C&amp;F&amp;R&amp;8Finanzplan - Formular Stand September 2018</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7">
    <pageSetUpPr fitToPage="1"/>
  </sheetPr>
  <dimension ref="A1:C23"/>
  <sheetViews>
    <sheetView zoomScaleNormal="100" workbookViewId="0">
      <selection activeCell="B3" sqref="B3"/>
    </sheetView>
  </sheetViews>
  <sheetFormatPr baseColWidth="10" defaultRowHeight="15" x14ac:dyDescent="0.25"/>
  <cols>
    <col min="1" max="1" width="37.28515625" style="8" bestFit="1" customWidth="1"/>
    <col min="2" max="2" width="16" style="8" customWidth="1"/>
    <col min="3" max="3" width="49.28515625" style="8" customWidth="1"/>
    <col min="4" max="16384" width="11.42578125" style="8"/>
  </cols>
  <sheetData>
    <row r="1" spans="1:3" ht="33" customHeight="1" x14ac:dyDescent="0.25">
      <c r="A1" s="147" t="s">
        <v>18</v>
      </c>
      <c r="B1" s="147"/>
      <c r="C1" s="147"/>
    </row>
    <row r="2" spans="1:3" ht="18.75" customHeight="1" x14ac:dyDescent="0.25">
      <c r="A2" s="32" t="s">
        <v>18</v>
      </c>
      <c r="B2" s="17" t="s">
        <v>83</v>
      </c>
      <c r="C2" s="33" t="s">
        <v>55</v>
      </c>
    </row>
    <row r="3" spans="1:3" ht="15.75" customHeight="1" x14ac:dyDescent="0.25">
      <c r="A3" s="30" t="s">
        <v>57</v>
      </c>
      <c r="B3" s="31"/>
      <c r="C3" s="3"/>
    </row>
    <row r="4" spans="1:3" ht="15.75" customHeight="1" x14ac:dyDescent="0.25">
      <c r="A4" s="30" t="s">
        <v>58</v>
      </c>
      <c r="B4" s="31"/>
      <c r="C4" s="3"/>
    </row>
    <row r="5" spans="1:3" ht="15.75" customHeight="1" x14ac:dyDescent="0.25">
      <c r="A5" s="30" t="s">
        <v>59</v>
      </c>
      <c r="B5" s="31"/>
      <c r="C5" s="3"/>
    </row>
    <row r="6" spans="1:3" ht="15.75" customHeight="1" x14ac:dyDescent="0.25">
      <c r="A6" s="30" t="s">
        <v>60</v>
      </c>
      <c r="B6" s="31"/>
      <c r="C6" s="3"/>
    </row>
    <row r="7" spans="1:3" ht="15.75" customHeight="1" x14ac:dyDescent="0.25">
      <c r="A7" s="30" t="s">
        <v>61</v>
      </c>
      <c r="B7" s="31"/>
      <c r="C7" s="3"/>
    </row>
    <row r="8" spans="1:3" ht="15.75" customHeight="1" x14ac:dyDescent="0.25">
      <c r="A8" s="30" t="s">
        <v>62</v>
      </c>
      <c r="B8" s="31"/>
      <c r="C8" s="3"/>
    </row>
    <row r="9" spans="1:3" ht="15.75" customHeight="1" x14ac:dyDescent="0.25">
      <c r="A9" s="26" t="s">
        <v>9</v>
      </c>
      <c r="B9" s="25">
        <f>SUM(B3:B8)</f>
        <v>0</v>
      </c>
    </row>
    <row r="13" spans="1:3" ht="33" customHeight="1" x14ac:dyDescent="0.25">
      <c r="A13" s="147" t="s">
        <v>19</v>
      </c>
      <c r="B13" s="147"/>
      <c r="C13" s="147"/>
    </row>
    <row r="14" spans="1:3" ht="18.75" customHeight="1" x14ac:dyDescent="0.25">
      <c r="A14" s="32" t="s">
        <v>54</v>
      </c>
      <c r="B14" s="17" t="s">
        <v>83</v>
      </c>
      <c r="C14" s="33" t="s">
        <v>55</v>
      </c>
    </row>
    <row r="15" spans="1:3" ht="15.75" customHeight="1" x14ac:dyDescent="0.25">
      <c r="A15" s="30"/>
      <c r="B15" s="31"/>
      <c r="C15" s="3"/>
    </row>
    <row r="16" spans="1:3" ht="15.75" customHeight="1" x14ac:dyDescent="0.25">
      <c r="A16" s="30"/>
      <c r="B16" s="31"/>
      <c r="C16" s="3"/>
    </row>
    <row r="17" spans="1:3" ht="15.75" customHeight="1" x14ac:dyDescent="0.25">
      <c r="A17" s="30"/>
      <c r="B17" s="31"/>
      <c r="C17" s="3"/>
    </row>
    <row r="18" spans="1:3" ht="15.75" customHeight="1" x14ac:dyDescent="0.25">
      <c r="A18" s="30"/>
      <c r="B18" s="31"/>
      <c r="C18" s="3"/>
    </row>
    <row r="19" spans="1:3" ht="15.75" customHeight="1" x14ac:dyDescent="0.25">
      <c r="A19" s="30"/>
      <c r="B19" s="31"/>
      <c r="C19" s="3"/>
    </row>
    <row r="20" spans="1:3" ht="15.75" customHeight="1" x14ac:dyDescent="0.25">
      <c r="A20" s="30"/>
      <c r="B20" s="31"/>
      <c r="C20" s="3"/>
    </row>
    <row r="21" spans="1:3" ht="15.75" customHeight="1" x14ac:dyDescent="0.25">
      <c r="A21" s="30"/>
      <c r="B21" s="31"/>
      <c r="C21" s="3"/>
    </row>
    <row r="22" spans="1:3" ht="15.75" customHeight="1" x14ac:dyDescent="0.25">
      <c r="A22" s="30"/>
      <c r="B22" s="31"/>
      <c r="C22" s="3"/>
    </row>
    <row r="23" spans="1:3" ht="15.75" customHeight="1" x14ac:dyDescent="0.25">
      <c r="A23" s="26" t="s">
        <v>9</v>
      </c>
      <c r="B23" s="25">
        <f>SUM(B15:B22)</f>
        <v>0</v>
      </c>
    </row>
  </sheetData>
  <mergeCells count="2">
    <mergeCell ref="A1:C1"/>
    <mergeCell ref="A13:C13"/>
  </mergeCells>
  <printOptions horizontalCentered="1"/>
  <pageMargins left="0.31496062992125984" right="0.31496062992125984" top="0.78740157480314965" bottom="0.59055118110236227" header="0.31496062992125984" footer="0.31496062992125984"/>
  <pageSetup paperSize="9" orientation="landscape" horizontalDpi="4294967295" verticalDpi="4294967295" r:id="rId1"/>
  <headerFooter>
    <oddFooter>&amp;L&amp;8Arbeitsmarktservice Steiermark, Förderungen&amp;C&amp;F&amp;R&amp;8Finanzplan - Formular Stand September 2018</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9</vt:i4>
      </vt:variant>
      <vt:variant>
        <vt:lpstr>Benannte Bereiche</vt:lpstr>
      </vt:variant>
      <vt:variant>
        <vt:i4>4</vt:i4>
      </vt:variant>
    </vt:vector>
  </HeadingPairs>
  <TitlesOfParts>
    <vt:vector size="13" baseType="lpstr">
      <vt:lpstr>Vergleich zum Vorjahr</vt:lpstr>
      <vt:lpstr>Gesamtübersicht</vt:lpstr>
      <vt:lpstr>Detail SK</vt:lpstr>
      <vt:lpstr>Detail sP</vt:lpstr>
      <vt:lpstr>Detail TAK</vt:lpstr>
      <vt:lpstr>Beiträge</vt:lpstr>
      <vt:lpstr>Schulungskosten SK und TAK</vt:lpstr>
      <vt:lpstr>Sachaufwand</vt:lpstr>
      <vt:lpstr>Materialaufwand-Investitionen</vt:lpstr>
      <vt:lpstr>'Detail SK'!Druckbereich</vt:lpstr>
      <vt:lpstr>'Detail sP'!Druckbereich</vt:lpstr>
      <vt:lpstr>'Detail TAK'!Druckbereich</vt:lpstr>
      <vt:lpstr>Gesamtübersicht!Druckbereich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GBP Steiermark GEKO Finanzplan 2026</dc:title>
  <dc:creator/>
  <cp:lastModifiedBy/>
  <dcterms:created xsi:type="dcterms:W3CDTF">2006-09-16T00:00:00Z</dcterms:created>
  <dcterms:modified xsi:type="dcterms:W3CDTF">2025-11-27T09:09:05Z</dcterms:modified>
</cp:coreProperties>
</file>