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DieseArbeitsmappe" defaultThemeVersion="124226"/>
  <xr:revisionPtr revIDLastSave="0" documentId="8_{36955094-6183-4F53-A829-95E8926C7DAE}" xr6:coauthVersionLast="47" xr6:coauthVersionMax="47" xr10:uidLastSave="{00000000-0000-0000-0000-000000000000}"/>
  <bookViews>
    <workbookView xWindow="28680" yWindow="-120" windowWidth="29040" windowHeight="16440" activeTab="1" xr2:uid="{00000000-000D-0000-FFFF-FFFF00000000}"/>
  </bookViews>
  <sheets>
    <sheet name="Vergleich zum Vorjahr" sheetId="17" r:id="rId1"/>
    <sheet name="Gesamtübersicht" sheetId="5" r:id="rId2"/>
    <sheet name="Detail SK" sheetId="1" r:id="rId3"/>
    <sheet name="Detail TAK" sheetId="14" r:id="rId4"/>
    <sheet name="Schulungskosten SK und TAK" sheetId="8" r:id="rId5"/>
    <sheet name="Sachaufwand" sheetId="10" r:id="rId6"/>
    <sheet name="Materialaufw.-Investitionen-BMK" sheetId="12" r:id="rId7"/>
    <sheet name="Erlöse" sheetId="16" r:id="rId8"/>
  </sheets>
  <definedNames>
    <definedName name="_xlnm.Print_Area" localSheetId="2">'Detail SK'!$A$1:$M$30</definedName>
    <definedName name="_xlnm.Print_Area" localSheetId="3">'Detail TAK'!$A$1:$L$29</definedName>
    <definedName name="_xlnm.Print_Area" localSheetId="1">Gesamtübersicht!$A$1:$I$28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7" l="1"/>
  <c r="B31" i="17"/>
  <c r="B30" i="17"/>
  <c r="B26" i="17"/>
  <c r="B25" i="17"/>
  <c r="B28" i="17" s="1"/>
  <c r="C28" i="17"/>
  <c r="Q29" i="14" l="1"/>
  <c r="C27" i="17"/>
  <c r="F6" i="14"/>
  <c r="C12" i="17"/>
  <c r="C13" i="17"/>
  <c r="B7" i="17"/>
  <c r="C20" i="5"/>
  <c r="B15" i="5"/>
  <c r="B16" i="5"/>
  <c r="B14" i="5"/>
  <c r="B10" i="5"/>
  <c r="B13" i="5"/>
  <c r="B9" i="5"/>
  <c r="C21" i="17"/>
  <c r="D21" i="17" s="1"/>
  <c r="B6" i="17" l="1"/>
  <c r="D7" i="17"/>
  <c r="B5" i="17"/>
  <c r="B4" i="17"/>
  <c r="C18" i="17"/>
  <c r="D18" i="17" s="1"/>
  <c r="C17" i="17"/>
  <c r="D17" i="17" s="1"/>
  <c r="C16" i="17"/>
  <c r="D16" i="17" s="1"/>
  <c r="C15" i="17"/>
  <c r="D15" i="17" s="1"/>
  <c r="C14" i="17"/>
  <c r="D14" i="17" s="1"/>
  <c r="D13" i="17"/>
  <c r="D12" i="17"/>
  <c r="C11" i="17"/>
  <c r="D11" i="17" s="1"/>
  <c r="C10" i="17"/>
  <c r="D10" i="17" s="1"/>
  <c r="B19" i="17" l="1"/>
  <c r="C19" i="17"/>
  <c r="B31" i="10"/>
  <c r="D19" i="17" l="1"/>
  <c r="C30" i="17"/>
  <c r="D30" i="17" s="1"/>
  <c r="B21" i="16"/>
  <c r="G18" i="5" s="1"/>
  <c r="B9" i="16"/>
  <c r="F18" i="5" s="1"/>
  <c r="L4" i="14" l="1"/>
  <c r="L5" i="14"/>
  <c r="L6" i="14"/>
  <c r="L7" i="14"/>
  <c r="L8" i="14"/>
  <c r="L9" i="14"/>
  <c r="L10" i="14"/>
  <c r="L11" i="14"/>
  <c r="L12" i="14"/>
  <c r="L13" i="14"/>
  <c r="L14" i="14"/>
  <c r="L15" i="14"/>
  <c r="L16" i="14"/>
  <c r="L17" i="14"/>
  <c r="L18" i="14"/>
  <c r="L19" i="14"/>
  <c r="L20" i="14"/>
  <c r="L21" i="14"/>
  <c r="L22" i="14"/>
  <c r="L23" i="14"/>
  <c r="L24" i="14"/>
  <c r="L25" i="14"/>
  <c r="L26" i="14"/>
  <c r="L27" i="14"/>
  <c r="L28" i="14"/>
  <c r="L3" i="14"/>
  <c r="J4" i="5" l="1"/>
  <c r="O1" i="14" l="1"/>
  <c r="P1" i="1"/>
  <c r="M30" i="1"/>
  <c r="J28" i="14" l="1"/>
  <c r="J27" i="14"/>
  <c r="J26" i="14"/>
  <c r="J25" i="14"/>
  <c r="J24" i="14"/>
  <c r="J23" i="14"/>
  <c r="J22" i="14"/>
  <c r="J21" i="14"/>
  <c r="J20" i="14"/>
  <c r="J19" i="14"/>
  <c r="J18" i="14"/>
  <c r="J17" i="14"/>
  <c r="J16" i="14"/>
  <c r="J15" i="14"/>
  <c r="J14" i="14"/>
  <c r="J13" i="14"/>
  <c r="J12" i="14"/>
  <c r="J11" i="14"/>
  <c r="J10" i="14"/>
  <c r="J9" i="14"/>
  <c r="J8" i="14"/>
  <c r="J7" i="14"/>
  <c r="J6" i="14"/>
  <c r="J5" i="14"/>
  <c r="J4" i="14"/>
  <c r="J3" i="14"/>
  <c r="L29" i="1"/>
  <c r="L28" i="1"/>
  <c r="L27" i="1"/>
  <c r="L26" i="1"/>
  <c r="L25" i="1"/>
  <c r="L24" i="1"/>
  <c r="L23" i="1"/>
  <c r="L22" i="1"/>
  <c r="L21" i="1"/>
  <c r="L20" i="1"/>
  <c r="L19" i="1"/>
  <c r="L18" i="1"/>
  <c r="L17" i="1"/>
  <c r="L16" i="1"/>
  <c r="L15" i="1"/>
  <c r="L14" i="1"/>
  <c r="L13" i="1"/>
  <c r="L12" i="1"/>
  <c r="L11" i="1"/>
  <c r="L10" i="1"/>
  <c r="L9" i="1"/>
  <c r="L8" i="1"/>
  <c r="L7" i="1"/>
  <c r="L6" i="1"/>
  <c r="L5" i="1"/>
  <c r="L4" i="1"/>
  <c r="L3" i="1"/>
  <c r="L29" i="14" l="1"/>
  <c r="L12" i="5" s="1"/>
  <c r="E3" i="14"/>
  <c r="F3" i="14"/>
  <c r="E4" i="14"/>
  <c r="F4" i="14"/>
  <c r="E5" i="14"/>
  <c r="F5" i="14"/>
  <c r="E6" i="14"/>
  <c r="E7" i="14"/>
  <c r="F7" i="14"/>
  <c r="E8" i="14"/>
  <c r="F8" i="14"/>
  <c r="E9" i="14"/>
  <c r="F9" i="14"/>
  <c r="E10" i="14"/>
  <c r="F10" i="14"/>
  <c r="E11" i="14"/>
  <c r="F11" i="14"/>
  <c r="E12" i="14"/>
  <c r="F12" i="14"/>
  <c r="E13" i="14"/>
  <c r="F13" i="14"/>
  <c r="E14" i="14"/>
  <c r="F14" i="14"/>
  <c r="E15" i="14"/>
  <c r="F15" i="14"/>
  <c r="E16" i="14"/>
  <c r="F16" i="14"/>
  <c r="E17" i="14"/>
  <c r="F17" i="14"/>
  <c r="E18" i="14"/>
  <c r="F18" i="14"/>
  <c r="E19" i="14"/>
  <c r="F19" i="14"/>
  <c r="E20" i="14"/>
  <c r="F20" i="14"/>
  <c r="E21" i="14"/>
  <c r="F21" i="14"/>
  <c r="E22" i="14"/>
  <c r="F22" i="14"/>
  <c r="E23" i="14"/>
  <c r="F23" i="14"/>
  <c r="E24" i="14"/>
  <c r="F24" i="14"/>
  <c r="E25" i="14"/>
  <c r="F25" i="14"/>
  <c r="E26" i="14"/>
  <c r="F26" i="14"/>
  <c r="E27" i="14"/>
  <c r="F27" i="14"/>
  <c r="E28" i="14"/>
  <c r="F28" i="14"/>
  <c r="F3" i="1"/>
  <c r="G3" i="1"/>
  <c r="F4" i="1"/>
  <c r="G4" i="1"/>
  <c r="F5" i="1"/>
  <c r="G5" i="1"/>
  <c r="F6" i="1"/>
  <c r="G6" i="1"/>
  <c r="F7" i="1"/>
  <c r="G7" i="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G23" i="14" l="1"/>
  <c r="G5" i="14"/>
  <c r="G17" i="14"/>
  <c r="G11" i="14"/>
  <c r="G27" i="14"/>
  <c r="G21" i="14"/>
  <c r="G15" i="14"/>
  <c r="G9" i="14"/>
  <c r="G25" i="14"/>
  <c r="G19" i="14"/>
  <c r="G13" i="14"/>
  <c r="G7" i="14"/>
  <c r="H3" i="1"/>
  <c r="G26" i="14"/>
  <c r="G24" i="14"/>
  <c r="G22" i="14"/>
  <c r="G20" i="14"/>
  <c r="G18" i="14"/>
  <c r="G16" i="14"/>
  <c r="G14" i="14"/>
  <c r="G12" i="14"/>
  <c r="G10" i="14"/>
  <c r="G8" i="14"/>
  <c r="G6" i="14"/>
  <c r="G4" i="14"/>
  <c r="G3" i="14"/>
  <c r="G28" i="14"/>
  <c r="H27" i="1"/>
  <c r="H29" i="1"/>
  <c r="H23" i="1"/>
  <c r="H26" i="1" l="1"/>
  <c r="H24" i="1"/>
  <c r="H22" i="1"/>
  <c r="H20" i="1"/>
  <c r="H19" i="1"/>
  <c r="H18" i="1"/>
  <c r="H17" i="1"/>
  <c r="H16" i="1"/>
  <c r="H15" i="1"/>
  <c r="H14" i="1"/>
  <c r="H13" i="1"/>
  <c r="H12" i="1"/>
  <c r="H25" i="1"/>
  <c r="H28" i="1"/>
  <c r="H21" i="1"/>
  <c r="N29" i="1" l="1"/>
  <c r="N28" i="1"/>
  <c r="N27" i="1"/>
  <c r="N26" i="1"/>
  <c r="N25" i="1"/>
  <c r="N24" i="1"/>
  <c r="N23" i="1"/>
  <c r="N22" i="1"/>
  <c r="N21" i="1"/>
  <c r="N20" i="1"/>
  <c r="N19" i="1"/>
  <c r="N18" i="1"/>
  <c r="N17" i="1"/>
  <c r="N16" i="1"/>
  <c r="N15" i="1"/>
  <c r="N14" i="1"/>
  <c r="N13" i="1"/>
  <c r="N11" i="1"/>
  <c r="N10" i="1"/>
  <c r="N9" i="1"/>
  <c r="N8" i="1"/>
  <c r="N7" i="1"/>
  <c r="N6" i="1"/>
  <c r="N5" i="1"/>
  <c r="N3" i="1"/>
  <c r="N4" i="1" l="1"/>
  <c r="H8" i="1" l="1"/>
  <c r="H10" i="1"/>
  <c r="H5" i="1"/>
  <c r="H7" i="1"/>
  <c r="H9" i="1"/>
  <c r="H11" i="1"/>
  <c r="H6" i="1"/>
  <c r="M28" i="14"/>
  <c r="M27" i="14"/>
  <c r="M26" i="14"/>
  <c r="M25" i="14"/>
  <c r="M24" i="14"/>
  <c r="M23" i="14"/>
  <c r="M22" i="14"/>
  <c r="M21" i="14"/>
  <c r="M20" i="14"/>
  <c r="M19" i="14"/>
  <c r="M18" i="14"/>
  <c r="M17" i="14"/>
  <c r="M16" i="14"/>
  <c r="M15" i="14"/>
  <c r="M14" i="14"/>
  <c r="M13" i="14"/>
  <c r="M12" i="14"/>
  <c r="M11" i="14"/>
  <c r="M10" i="14"/>
  <c r="M9" i="14"/>
  <c r="M8" i="14"/>
  <c r="M7" i="14"/>
  <c r="M6" i="14"/>
  <c r="M5" i="14"/>
  <c r="M4" i="14"/>
  <c r="M3" i="14"/>
  <c r="E20" i="8" l="1"/>
  <c r="J29" i="14" l="1"/>
  <c r="C26" i="17" l="1"/>
  <c r="C32" i="17"/>
  <c r="D32" i="17" s="1"/>
  <c r="H4" i="1"/>
  <c r="B23" i="12"/>
  <c r="C31" i="17" l="1"/>
  <c r="D31" i="17" s="1"/>
  <c r="D26" i="17"/>
  <c r="B9" i="12"/>
  <c r="B20" i="8"/>
  <c r="L30" i="1" l="1"/>
  <c r="C25" i="17" s="1"/>
  <c r="D25" i="17" s="1"/>
  <c r="B18" i="5" l="1"/>
  <c r="C21" i="5" s="1"/>
  <c r="C23" i="17" s="1"/>
  <c r="D23" i="17" s="1"/>
  <c r="H18" i="5" l="1"/>
  <c r="C22" i="17" s="1"/>
  <c r="D22"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 authorId="0" shapeId="0" xr:uid="{CA62A9FC-0FEC-4176-B2D6-DA78D4F21001}">
      <text>
        <r>
          <rPr>
            <b/>
            <sz val="9"/>
            <color indexed="81"/>
            <rFont val="Tahoma"/>
            <family val="2"/>
          </rPr>
          <t>Autor:</t>
        </r>
        <r>
          <rPr>
            <sz val="9"/>
            <color indexed="81"/>
            <rFont val="Tahoma"/>
            <family val="2"/>
          </rPr>
          <t xml:space="preserve">
Keine Eintragung erforderlich, wird von Gesamtübersicht übernommen.</t>
        </r>
      </text>
    </comment>
    <comment ref="B5" authorId="0" shapeId="0" xr:uid="{B023FC41-BF92-40E2-90E3-B009FA7DE20C}">
      <text>
        <r>
          <rPr>
            <b/>
            <sz val="9"/>
            <color indexed="81"/>
            <rFont val="Tahoma"/>
            <family val="2"/>
          </rPr>
          <t>Autor:</t>
        </r>
        <r>
          <rPr>
            <sz val="9"/>
            <color indexed="81"/>
            <rFont val="Tahoma"/>
            <family val="2"/>
          </rPr>
          <t xml:space="preserve">
Keine Eintragung erforderlich, wird von Gesamtübersicht übernommen.</t>
        </r>
      </text>
    </comment>
    <comment ref="B6" authorId="0" shapeId="0" xr:uid="{16213509-0B43-4FB1-9956-01D6849A33D1}">
      <text>
        <r>
          <rPr>
            <b/>
            <sz val="9"/>
            <color indexed="81"/>
            <rFont val="Tahoma"/>
            <family val="2"/>
          </rPr>
          <t>Autor:</t>
        </r>
        <r>
          <rPr>
            <sz val="9"/>
            <color indexed="81"/>
            <rFont val="Tahoma"/>
            <family val="2"/>
          </rPr>
          <t xml:space="preserve">
Keine Eintragung erforderlich, wird von Gesamtübersicht übernommen.</t>
        </r>
      </text>
    </comment>
    <comment ref="B7" authorId="0" shapeId="0" xr:uid="{FFFA0C0E-AADE-491D-85CC-C50D50591745}">
      <text>
        <r>
          <rPr>
            <b/>
            <sz val="9"/>
            <color indexed="81"/>
            <rFont val="Segoe UI"/>
            <family val="2"/>
          </rPr>
          <t>Autor:</t>
        </r>
        <r>
          <rPr>
            <sz val="9"/>
            <color indexed="81"/>
            <rFont val="Segoe UI"/>
            <family val="2"/>
          </rPr>
          <t xml:space="preserve">
Keine Eintragung erforderlich, wird von Gesamtübersicht übernommen.</t>
        </r>
      </text>
    </comment>
    <comment ref="D7" authorId="0" shapeId="0" xr:uid="{96B60642-D91C-4377-BCE6-B1E3AEC94301}">
      <text>
        <r>
          <rPr>
            <b/>
            <sz val="9"/>
            <color indexed="81"/>
            <rFont val="Segoe UI"/>
            <family val="2"/>
          </rPr>
          <t>Autor:</t>
        </r>
        <r>
          <rPr>
            <sz val="9"/>
            <color indexed="81"/>
            <rFont val="Segoe UI"/>
            <family val="2"/>
          </rPr>
          <t xml:space="preserve">
Keine Eintragung erforderlich, wird von Gesamtübersicht übernommen.</t>
        </r>
      </text>
    </comment>
    <comment ref="C10" authorId="0" shapeId="0" xr:uid="{C0F57848-4D1B-4BE0-8293-0B8C4723FC51}">
      <text>
        <r>
          <rPr>
            <b/>
            <sz val="9"/>
            <color indexed="81"/>
            <rFont val="Segoe UI"/>
            <family val="2"/>
          </rPr>
          <t>Autor:</t>
        </r>
        <r>
          <rPr>
            <sz val="9"/>
            <color indexed="81"/>
            <rFont val="Segoe UI"/>
            <family val="2"/>
          </rPr>
          <t xml:space="preserve">
Keine Eintragung erforderlich, wird von Gesamtübersicht übernommen.</t>
        </r>
      </text>
    </comment>
    <comment ref="C11" authorId="0" shapeId="0" xr:uid="{662DB3D5-C67B-4D0D-9977-77736D6EB290}">
      <text>
        <r>
          <rPr>
            <b/>
            <sz val="9"/>
            <color indexed="81"/>
            <rFont val="Segoe UI"/>
            <family val="2"/>
          </rPr>
          <t>Autor:</t>
        </r>
        <r>
          <rPr>
            <sz val="9"/>
            <color indexed="81"/>
            <rFont val="Segoe UI"/>
            <family val="2"/>
          </rPr>
          <t xml:space="preserve">
Keine Eintragung erforderlich, wird von Gesamtübersicht übernommen.</t>
        </r>
      </text>
    </comment>
    <comment ref="B12" authorId="0" shapeId="0" xr:uid="{D2682AE9-FF4A-4D50-8AF4-0D6B37358961}">
      <text>
        <r>
          <rPr>
            <sz val="9"/>
            <color indexed="81"/>
            <rFont val="Segoe UI"/>
            <family val="2"/>
          </rPr>
          <t>Summe anfallender Abfertigungen alt eintragen</t>
        </r>
      </text>
    </comment>
    <comment ref="C12" authorId="0" shapeId="0" xr:uid="{013314CF-47D6-4311-BA81-FCBBE4B15492}">
      <text>
        <r>
          <rPr>
            <sz val="9"/>
            <color indexed="81"/>
            <rFont val="Segoe UI"/>
            <family val="2"/>
          </rPr>
          <t>Keine Eintragung erforderlich, wird von Gesamtübersicht übernommen.</t>
        </r>
      </text>
    </comment>
    <comment ref="C13" authorId="0" shapeId="0" xr:uid="{81B51872-4EBD-4533-B890-208C9165EB47}">
      <text>
        <r>
          <rPr>
            <sz val="9"/>
            <color indexed="81"/>
            <rFont val="Segoe UI"/>
            <family val="2"/>
          </rPr>
          <t>Keine Eintragung erforderlich, wird von Gesamtübersicht übernommen.</t>
        </r>
      </text>
    </comment>
    <comment ref="C14" authorId="0" shapeId="0" xr:uid="{E4CB65C8-FF5A-407F-9D73-C3291F937693}">
      <text>
        <r>
          <rPr>
            <b/>
            <sz val="9"/>
            <color indexed="81"/>
            <rFont val="Segoe UI"/>
            <family val="2"/>
          </rPr>
          <t>Autor:</t>
        </r>
        <r>
          <rPr>
            <sz val="9"/>
            <color indexed="81"/>
            <rFont val="Segoe UI"/>
            <family val="2"/>
          </rPr>
          <t xml:space="preserve">
Keine Eintragung erforderlich, wird von Gesamtübersicht übernommen.</t>
        </r>
      </text>
    </comment>
    <comment ref="C15" authorId="0" shapeId="0" xr:uid="{8CDC55C3-07A2-4836-AB7E-2E0C32D61BA5}">
      <text>
        <r>
          <rPr>
            <b/>
            <sz val="9"/>
            <color indexed="81"/>
            <rFont val="Segoe UI"/>
            <family val="2"/>
          </rPr>
          <t>Autor:</t>
        </r>
        <r>
          <rPr>
            <sz val="9"/>
            <color indexed="81"/>
            <rFont val="Segoe UI"/>
            <family val="2"/>
          </rPr>
          <t xml:space="preserve">
Keine Eintragung erforderlich, wird von Gesamtübersicht übernommen.</t>
        </r>
      </text>
    </comment>
    <comment ref="C16" authorId="0" shapeId="0" xr:uid="{BC2B819D-AC53-4BB5-9134-7DDB0898C409}">
      <text>
        <r>
          <rPr>
            <b/>
            <sz val="9"/>
            <color indexed="81"/>
            <rFont val="Segoe UI"/>
            <family val="2"/>
          </rPr>
          <t>Autor:</t>
        </r>
        <r>
          <rPr>
            <sz val="9"/>
            <color indexed="81"/>
            <rFont val="Segoe UI"/>
            <family val="2"/>
          </rPr>
          <t xml:space="preserve">
Keine Eintragung erforderlich, wird von Gesamtübersicht übernommen.</t>
        </r>
      </text>
    </comment>
    <comment ref="C17" authorId="0" shapeId="0" xr:uid="{DC3EB435-69C0-400B-94F2-6BCE3114230C}">
      <text>
        <r>
          <rPr>
            <b/>
            <sz val="9"/>
            <color indexed="81"/>
            <rFont val="Segoe UI"/>
            <family val="2"/>
          </rPr>
          <t>Autor:</t>
        </r>
        <r>
          <rPr>
            <sz val="9"/>
            <color indexed="81"/>
            <rFont val="Segoe UI"/>
            <family val="2"/>
          </rPr>
          <t xml:space="preserve">
Keine Eintragung erforderlich, wird von Gesamtübersicht übernommen.</t>
        </r>
      </text>
    </comment>
    <comment ref="C18" authorId="0" shapeId="0" xr:uid="{B614732E-95B6-4FF1-B236-03217C2E3A5A}">
      <text>
        <r>
          <rPr>
            <b/>
            <sz val="9"/>
            <color indexed="81"/>
            <rFont val="Segoe UI"/>
            <family val="2"/>
          </rPr>
          <t>Autor:</t>
        </r>
        <r>
          <rPr>
            <sz val="9"/>
            <color indexed="81"/>
            <rFont val="Segoe UI"/>
            <family val="2"/>
          </rPr>
          <t xml:space="preserve">
Keine Eintragung erforderlich, wird von Gesamtübersicht übernommen.</t>
        </r>
      </text>
    </comment>
    <comment ref="C21" authorId="0" shapeId="0" xr:uid="{CD5B08F6-D9E5-414D-A5A7-C71F65DDB4CC}">
      <text>
        <r>
          <rPr>
            <b/>
            <sz val="9"/>
            <color indexed="81"/>
            <rFont val="Segoe UI"/>
            <family val="2"/>
          </rPr>
          <t>Autor:</t>
        </r>
        <r>
          <rPr>
            <sz val="9"/>
            <color indexed="81"/>
            <rFont val="Segoe UI"/>
            <family val="2"/>
          </rPr>
          <t xml:space="preserve">
Keine Eintragung erforderlich, wird von Gesamtübersicht übernommen.</t>
        </r>
      </text>
    </comment>
    <comment ref="C22" authorId="0" shapeId="0" xr:uid="{A8B82939-8943-443E-8B4D-6621E9D2637E}">
      <text>
        <r>
          <rPr>
            <b/>
            <sz val="9"/>
            <color indexed="81"/>
            <rFont val="Segoe UI"/>
            <family val="2"/>
          </rPr>
          <t>Autor:</t>
        </r>
        <r>
          <rPr>
            <sz val="9"/>
            <color indexed="81"/>
            <rFont val="Segoe UI"/>
            <family val="2"/>
          </rPr>
          <t xml:space="preserve">
Keine Eintragung erforderlich, wird von Gesamtübersicht übernommen.</t>
        </r>
      </text>
    </comment>
    <comment ref="C23" authorId="0" shapeId="0" xr:uid="{498D60A7-A9D0-4D1D-A162-32B9A411425D}">
      <text>
        <r>
          <rPr>
            <b/>
            <sz val="9"/>
            <color indexed="81"/>
            <rFont val="Segoe UI"/>
            <family val="2"/>
          </rPr>
          <t xml:space="preserve">Autor:
</t>
        </r>
        <r>
          <rPr>
            <sz val="9"/>
            <color indexed="81"/>
            <rFont val="Segoe UI"/>
            <family val="2"/>
          </rPr>
          <t xml:space="preserve">Keine Eintragung erforderlich, wird von Gesamtübersicht übernommen.
</t>
        </r>
      </text>
    </comment>
    <comment ref="C25" authorId="0" shapeId="0" xr:uid="{B31320EA-7A3A-47F4-9FA1-1CD5336D1578}">
      <text>
        <r>
          <rPr>
            <b/>
            <sz val="9"/>
            <color indexed="81"/>
            <rFont val="Segoe UI"/>
            <family val="2"/>
          </rPr>
          <t xml:space="preserve">Autor:
</t>
        </r>
        <r>
          <rPr>
            <sz val="9"/>
            <color indexed="81"/>
            <rFont val="Segoe UI"/>
            <family val="2"/>
          </rPr>
          <t xml:space="preserve">Keine Eintragung erforderlich, wird von Gesamtübersicht übernommen.
</t>
        </r>
      </text>
    </comment>
    <comment ref="C26" authorId="0" shapeId="0" xr:uid="{3B008601-6290-4FFE-9367-50C2BC2AA00A}">
      <text>
        <r>
          <rPr>
            <b/>
            <sz val="9"/>
            <color indexed="81"/>
            <rFont val="Segoe UI"/>
            <family val="2"/>
          </rPr>
          <t xml:space="preserve">Autor:
</t>
        </r>
        <r>
          <rPr>
            <sz val="9"/>
            <color indexed="81"/>
            <rFont val="Segoe UI"/>
            <family val="2"/>
          </rPr>
          <t xml:space="preserve">Keine Eintragung erforderlich, wird von Gesamtübersicht übernommen.
</t>
        </r>
      </text>
    </comment>
    <comment ref="C27" authorId="0" shapeId="0" xr:uid="{31F15914-C815-4C23-96B1-04C8B8D3B690}">
      <text>
        <r>
          <rPr>
            <b/>
            <sz val="9"/>
            <color indexed="81"/>
            <rFont val="Segoe UI"/>
            <family val="2"/>
          </rPr>
          <t xml:space="preserve">Autor:
</t>
        </r>
        <r>
          <rPr>
            <sz val="9"/>
            <color indexed="81"/>
            <rFont val="Segoe UI"/>
            <family val="2"/>
          </rPr>
          <t xml:space="preserve">Keine Eintragung erforderlich, wird von Gesamtübersicht übernommen.
</t>
        </r>
      </text>
    </comment>
    <comment ref="C32" authorId="0" shapeId="0" xr:uid="{0C5B5B73-6B12-4E25-B1D3-2F708CFF0AC3}">
      <text>
        <r>
          <rPr>
            <b/>
            <sz val="9"/>
            <color indexed="81"/>
            <rFont val="Segoe UI"/>
            <family val="2"/>
          </rPr>
          <t xml:space="preserve">Autor:
</t>
        </r>
        <r>
          <rPr>
            <sz val="9"/>
            <color indexed="81"/>
            <rFont val="Segoe UI"/>
            <family val="2"/>
          </rPr>
          <t xml:space="preserve">Keine Eintragung erforderlich, wird von Gesamtübersicht übernommen.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3" authorId="0" shapeId="0" xr:uid="{00000000-0006-0000-0000-000001000000}">
      <text>
        <r>
          <rPr>
            <sz val="9"/>
            <color indexed="81"/>
            <rFont val="Tahoma"/>
            <family val="2"/>
          </rPr>
          <t>bitte tragen Sie hier den rechtsgültigen Beschäftigungsträger ein</t>
        </r>
      </text>
    </comment>
    <comment ref="B4" authorId="0" shapeId="0" xr:uid="{00000000-0006-0000-0000-000002000000}">
      <text>
        <r>
          <rPr>
            <sz val="9"/>
            <color indexed="81"/>
            <rFont val="Tahoma"/>
            <family val="2"/>
          </rPr>
          <t>bitte tragen Sie hier den Projektnamen ein</t>
        </r>
      </text>
    </comment>
    <comment ref="B5" authorId="0" shapeId="0" xr:uid="{00000000-0006-0000-0000-000003000000}">
      <text>
        <r>
          <rPr>
            <sz val="9"/>
            <color indexed="81"/>
            <rFont val="Tahoma"/>
            <family val="2"/>
          </rPr>
          <t>bitte tragen Sie hier die Projektnummer ein</t>
        </r>
      </text>
    </comment>
    <comment ref="E8" authorId="0" shapeId="0" xr:uid="{00000000-0006-0000-0000-000004000000}">
      <text>
        <r>
          <rPr>
            <sz val="9"/>
            <color indexed="81"/>
            <rFont val="Tahoma"/>
            <family val="2"/>
          </rPr>
          <t xml:space="preserve">Fördergeber ist einzutragen / überschreiben
</t>
        </r>
      </text>
    </comment>
    <comment ref="C9" authorId="0" shapeId="0" xr:uid="{00000000-0006-0000-0000-000005000000}">
      <text>
        <r>
          <rPr>
            <b/>
            <sz val="9"/>
            <color indexed="81"/>
            <rFont val="Segoe UI"/>
            <family val="2"/>
          </rPr>
          <t>bitte hier keine Eintragungen vornehmen</t>
        </r>
      </text>
    </comment>
    <comment ref="B11" authorId="0" shapeId="0" xr:uid="{00000000-0006-0000-0000-000006000000}">
      <text>
        <r>
          <rPr>
            <sz val="9"/>
            <color indexed="81"/>
            <rFont val="Segoe UI"/>
            <family val="2"/>
          </rPr>
          <t>Summe anfallender Abfertigungen alt eintragen</t>
        </r>
      </text>
    </comment>
    <comment ref="A12" authorId="0" shapeId="0" xr:uid="{00000000-0006-0000-0000-000007000000}">
      <text>
        <r>
          <rPr>
            <sz val="9"/>
            <color indexed="81"/>
            <rFont val="Segoe UI"/>
            <family val="2"/>
          </rPr>
          <t>Diese Summe ist zu löschen, wenn keine Mitgliedschaft bei einem Dachverband besteht. Die Berechnung erfolgt in der ausgeblendeten Spalte L.</t>
        </r>
      </text>
    </comment>
    <comment ref="B12" authorId="0" shapeId="0" xr:uid="{00000000-0006-0000-0000-000008000000}">
      <text>
        <r>
          <rPr>
            <sz val="9"/>
            <color indexed="81"/>
            <rFont val="Segoe UI"/>
            <family val="2"/>
          </rPr>
          <t>Diese Summe ist zu löschen, wenn keine Mitgliedschaft bei einem Dachverband besteht.</t>
        </r>
      </text>
    </comment>
    <comment ref="C18" authorId="0" shapeId="0" xr:uid="{00000000-0006-0000-0000-000009000000}">
      <text>
        <r>
          <rPr>
            <sz val="9"/>
            <color indexed="81"/>
            <rFont val="Tahoma"/>
            <family val="2"/>
          </rPr>
          <t>Summe der Landes-subvention eintragen</t>
        </r>
      </text>
    </comment>
    <comment ref="D18" authorId="0" shapeId="0" xr:uid="{00000000-0006-0000-0000-00000A000000}">
      <text>
        <r>
          <rPr>
            <sz val="9"/>
            <color indexed="81"/>
            <rFont val="Tahoma"/>
            <family val="2"/>
          </rPr>
          <t>Summe der Gemeinde-subvention eintragen</t>
        </r>
      </text>
    </comment>
    <comment ref="E18" authorId="0" shapeId="0" xr:uid="{00000000-0006-0000-0000-00000B000000}">
      <text>
        <r>
          <rPr>
            <sz val="9"/>
            <color indexed="81"/>
            <rFont val="Tahoma"/>
            <family val="2"/>
          </rPr>
          <t>sonstige Subventionen hier eintragen</t>
        </r>
      </text>
    </comment>
    <comment ref="H18" authorId="0" shapeId="0" xr:uid="{00000000-0006-0000-0000-00000C000000}">
      <text>
        <r>
          <rPr>
            <b/>
            <sz val="9"/>
            <color indexed="81"/>
            <rFont val="Segoe UI"/>
            <family val="2"/>
          </rPr>
          <t>AMS-Förderung erreichnet sich automatisch - bitte keine Eintragungen vornehmen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P1" authorId="0" shapeId="0" xr:uid="{00000000-0006-0000-0100-000001000000}">
      <text>
        <r>
          <rPr>
            <sz val="9"/>
            <color indexed="81"/>
            <rFont val="Tahoma"/>
            <family val="2"/>
          </rPr>
          <t xml:space="preserve">Berechnung der Förderd. Wird benötigt zur Ber-rechnung der VZ--AP in Spalt K
</t>
        </r>
      </text>
    </comment>
    <comment ref="C2" authorId="0" shapeId="0" xr:uid="{00000000-0006-0000-0100-000002000000}">
      <text>
        <r>
          <rPr>
            <sz val="9"/>
            <color indexed="81"/>
            <rFont val="Tahoma"/>
            <family val="2"/>
          </rPr>
          <t xml:space="preserve">bitte zwischen SV-Nr. und Geburtsdatum einen Bindestrich setzten z.B.:
1256-220541
</t>
        </r>
      </text>
    </comment>
    <comment ref="D2" authorId="0" shapeId="0" xr:uid="{00000000-0006-0000-0100-000003000000}">
      <text>
        <r>
          <rPr>
            <sz val="9"/>
            <color indexed="81"/>
            <rFont val="Tahoma"/>
            <family val="2"/>
          </rPr>
          <t>KV (Kollektivvertrag)
VWG (Verwendungsgruppe)
GS (Gehaltsstufe)</t>
        </r>
        <r>
          <rPr>
            <sz val="9"/>
            <color indexed="81"/>
            <rFont val="Tahoma"/>
            <family val="2"/>
          </rPr>
          <t xml:space="preserve">
</t>
        </r>
      </text>
    </comment>
    <comment ref="I2" authorId="0" shapeId="0" xr:uid="{00000000-0006-0000-0100-000004000000}">
      <text>
        <r>
          <rPr>
            <sz val="9"/>
            <color indexed="81"/>
            <rFont val="Tahoma"/>
            <family val="2"/>
          </rPr>
          <t>Bitte die wöchentliche Normal-arbeitszeit lt. KV für Vollzeit-beschäftigung eintragen. Wird im folgenden automatisch über-
nommen, kann aber überschrie-ben werden.</t>
        </r>
      </text>
    </comment>
    <comment ref="J2" authorId="0" shapeId="0" xr:uid="{00000000-0006-0000-0100-000005000000}">
      <text>
        <r>
          <rPr>
            <sz val="9"/>
            <color indexed="81"/>
            <rFont val="Tahoma"/>
            <family val="2"/>
          </rPr>
          <t xml:space="preserve">Gesamtbeschäftigungsausmaß beim Dienstgeber
</t>
        </r>
      </text>
    </comment>
    <comment ref="K2" authorId="0" shapeId="0" xr:uid="{00000000-0006-0000-0100-000006000000}">
      <text>
        <r>
          <rPr>
            <sz val="9"/>
            <color indexed="81"/>
            <rFont val="Tahoma"/>
            <family val="2"/>
          </rPr>
          <t xml:space="preserve">Std. / Woche im gegenständlichen Projekt
</t>
        </r>
      </text>
    </comment>
    <comment ref="L2" authorId="0" shapeId="0" xr:uid="{00000000-0006-0000-0100-000007000000}">
      <text>
        <r>
          <rPr>
            <sz val="9"/>
            <color indexed="81"/>
            <rFont val="Tahoma"/>
            <family val="2"/>
          </rPr>
          <t>Berechnung der Vollzeitarbeitsplätze erfolgt automatisch, bitte in Spalte H  die NAZ (Normalarbeitszeit) und im Register Gesamtübersicht den Projektförderzeitraum eintragen</t>
        </r>
      </text>
    </comment>
    <comment ref="M2" authorId="0" shapeId="0" xr:uid="{00000000-0006-0000-0100-000008000000}">
      <text>
        <r>
          <rPr>
            <sz val="9"/>
            <color indexed="81"/>
            <rFont val="Tahoma"/>
            <family val="2"/>
          </rPr>
          <t>DG-Gesamtkosten sind zu berechnen - eine Berechnung ist beizulegen.
Ist das Stundenausmaß der Beschäftigung beim Dienstgeber höher als beim Projekt, ist das Bruttogrundentgelt entsprechend dem Stundenausmaß (prozentuell) umzurechnen. Die Berechnung ist darzustellen und als Kommentar in der Excel-Tabelle einzufügen.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O1" authorId="0" shapeId="0" xr:uid="{00000000-0006-0000-0200-000001000000}">
      <text>
        <r>
          <rPr>
            <sz val="9"/>
            <color indexed="81"/>
            <rFont val="Tahoma"/>
            <family val="2"/>
          </rPr>
          <t xml:space="preserve">Berechnung des Förder-zeitraumes. Wird zur Be-rechnung der VZ-AP in Spalte J benötigt.
</t>
        </r>
      </text>
    </comment>
    <comment ref="H2" authorId="0" shapeId="0" xr:uid="{00000000-0006-0000-0200-000002000000}">
      <text>
        <r>
          <rPr>
            <sz val="9"/>
            <color indexed="81"/>
            <rFont val="Tahoma"/>
            <family val="2"/>
          </rPr>
          <t xml:space="preserve">Bitte die wöchentliche Normalarbeitszeit lt. KV für Vollzeitbeschäftigung eintra-gen. Wird in weiterer Folge automatisch übernommen, kann aber überschrieben werden.
</t>
        </r>
      </text>
    </comment>
    <comment ref="I2" authorId="0" shapeId="0" xr:uid="{00000000-0006-0000-0200-000003000000}">
      <text>
        <r>
          <rPr>
            <sz val="9"/>
            <color indexed="81"/>
            <rFont val="Tahoma"/>
            <family val="2"/>
          </rPr>
          <t xml:space="preserve">Gesamtbeschäftigungsausmaß beim Dienstgeber
</t>
        </r>
      </text>
    </comment>
    <comment ref="J2" authorId="0" shapeId="0" xr:uid="{00000000-0006-0000-0200-000004000000}">
      <text>
        <r>
          <rPr>
            <sz val="9"/>
            <color indexed="81"/>
            <rFont val="Tahoma"/>
            <family val="2"/>
          </rPr>
          <t xml:space="preserve">Berechnung der Vollzeitarbeitsplätze erfolgt automatisch, bitte in Spalte H  die NAZ (Normalarbeitszeit) und im Register Gesamtübersicht den Projektförderzeitraum eintragen. Multipliziert sich automatisch mit der Anzahl der TAP in Spalte A.
</t>
        </r>
      </text>
    </comment>
    <comment ref="K2" authorId="0" shapeId="0" xr:uid="{00000000-0006-0000-0200-000005000000}">
      <text>
        <r>
          <rPr>
            <sz val="9"/>
            <color indexed="81"/>
            <rFont val="Tahoma"/>
            <family val="2"/>
          </rPr>
          <t>DG-Gesamtkosten für eine TAK sind zu berechnen und ein Ausdruck ist beizulegen</t>
        </r>
      </text>
    </comment>
    <comment ref="L2" authorId="0" shapeId="0" xr:uid="{00000000-0006-0000-0200-000006000000}">
      <text>
        <r>
          <rPr>
            <sz val="9"/>
            <color indexed="81"/>
            <rFont val="Tahoma"/>
            <family val="2"/>
          </rPr>
          <t>berechnet sich automatisch</t>
        </r>
      </text>
    </comment>
  </commentList>
</comments>
</file>

<file path=xl/sharedStrings.xml><?xml version="1.0" encoding="utf-8"?>
<sst xmlns="http://schemas.openxmlformats.org/spreadsheetml/2006/main" count="166" uniqueCount="116">
  <si>
    <t>Familien-, Vorname</t>
  </si>
  <si>
    <t>SV-Nr.</t>
  </si>
  <si>
    <t>Förderdauer</t>
  </si>
  <si>
    <t>von</t>
  </si>
  <si>
    <t>bis</t>
  </si>
  <si>
    <t>VZ-AP</t>
  </si>
  <si>
    <t>Transitarbeitskräfte (TAK)</t>
  </si>
  <si>
    <t>Schlüsselkräfte (SK)</t>
  </si>
  <si>
    <t>Gesamt</t>
  </si>
  <si>
    <t>Projekt:</t>
  </si>
  <si>
    <t>Std. / Woche gesamt</t>
  </si>
  <si>
    <t>Std./ Woche im Projekt</t>
  </si>
  <si>
    <t>Förderzeitraum:</t>
  </si>
  <si>
    <t>Schulungskosten SK</t>
  </si>
  <si>
    <t>Schulungskosten TAK</t>
  </si>
  <si>
    <t>Sachaufwand</t>
  </si>
  <si>
    <t>Materialaufwand</t>
  </si>
  <si>
    <t>Kostenpositionen</t>
  </si>
  <si>
    <t>Land Stmk.</t>
  </si>
  <si>
    <t>Gemeinde</t>
  </si>
  <si>
    <t>Erlöse</t>
  </si>
  <si>
    <t>Gesamt:</t>
  </si>
  <si>
    <t>Gesamtkosten
Projekt</t>
  </si>
  <si>
    <t>Schulungskosten - Schlüsselkräfte</t>
  </si>
  <si>
    <t>Kosten der Schulung</t>
  </si>
  <si>
    <t>Honorarkräfte, Supervision</t>
  </si>
  <si>
    <t>Reinigungsaufwand</t>
  </si>
  <si>
    <t>Leasingkosten</t>
  </si>
  <si>
    <t>KFZ-Betriebsaufwand</t>
  </si>
  <si>
    <t>Transportaufwand</t>
  </si>
  <si>
    <t>Werbung, Öffentlichkeitsarbeit</t>
  </si>
  <si>
    <t>Zeitschriften u. sonst. Medien</t>
  </si>
  <si>
    <t>Abschreibungen</t>
  </si>
  <si>
    <t>Geringwertige Wirtschaftsgüter</t>
  </si>
  <si>
    <t>Betriebsversicherungen</t>
  </si>
  <si>
    <t>Rechts- und Beratungsaufwand</t>
  </si>
  <si>
    <t>Gebühren/Abgaben, Radio/Fernsehen</t>
  </si>
  <si>
    <t>Kosten Qualitätsmanagementsystem</t>
  </si>
  <si>
    <t>Spesen des Geldverkehrs</t>
  </si>
  <si>
    <t>Fremdfinanzierungsaufwand</t>
  </si>
  <si>
    <t>Investition</t>
  </si>
  <si>
    <t>Anmerkungen</t>
  </si>
  <si>
    <t>Instandhaltungsaufwand</t>
  </si>
  <si>
    <t>Wareneinsatz (Handelswarenverbrauch)</t>
  </si>
  <si>
    <t>Feritg- und Einbauteile</t>
  </si>
  <si>
    <t>Rohstoffe</t>
  </si>
  <si>
    <t>Hilfs- und Betriebsstoffe</t>
  </si>
  <si>
    <t>Verpackungsmaterial</t>
  </si>
  <si>
    <t>Sonstiges</t>
  </si>
  <si>
    <t>Abfertigung alt</t>
  </si>
  <si>
    <t>Förder-monate gesamt</t>
  </si>
  <si>
    <t>EDV-Kosten</t>
  </si>
  <si>
    <t>Büromaterial</t>
  </si>
  <si>
    <t>Miete/Pacht inkl. BK</t>
  </si>
  <si>
    <t>Porti, Telefon, Internetgebühr</t>
  </si>
  <si>
    <t>Finanzplan - Gesamtübersicht</t>
  </si>
  <si>
    <t xml:space="preserve">Finanzplan erstellt von: </t>
  </si>
  <si>
    <t>Finanzplan erstellt am:</t>
  </si>
  <si>
    <t>Finanzplan-Version:</t>
  </si>
  <si>
    <t>Anzahl der TAP</t>
  </si>
  <si>
    <t>KV und VWG</t>
  </si>
  <si>
    <t>geplante Schulungen</t>
  </si>
  <si>
    <t>Schulungskosten - Transitarbeitslkräfte</t>
  </si>
  <si>
    <t xml:space="preserve">Planwert </t>
  </si>
  <si>
    <t>Planwert</t>
  </si>
  <si>
    <t>DG-Gesamt-kosten Projekt</t>
  </si>
  <si>
    <t>Tätigkeitsbereich
 bzw. Standort</t>
  </si>
  <si>
    <t>Behindertenausgleichstaxe</t>
  </si>
  <si>
    <t>Normal-arbeits-zeit lt. KV</t>
  </si>
  <si>
    <t>Spalte wird ausgeblendet = Kontrollsumme</t>
  </si>
  <si>
    <t>Brutto mtl. max. Projekt</t>
  </si>
  <si>
    <t>DG-Gesamtkosten gesamt</t>
  </si>
  <si>
    <t>Brutto lt. KV Basis Vollzeit</t>
  </si>
  <si>
    <r>
      <t xml:space="preserve">DG-Gesamtkosten </t>
    </r>
    <r>
      <rPr>
        <b/>
        <u/>
        <sz val="11"/>
        <color theme="1"/>
        <rFont val="Calibri"/>
        <family val="2"/>
        <scheme val="minor"/>
      </rPr>
      <t>pro TAK</t>
    </r>
  </si>
  <si>
    <t>KV, VWG und GS</t>
  </si>
  <si>
    <t>Tätigkeitsbereich</t>
  </si>
  <si>
    <t>Projektnummer:</t>
  </si>
  <si>
    <t xml:space="preserve">Der Förderungsnehmer bestätigt mit der Übermittlung per eAMS die Richtigkeit dieser Angaben und erklärt hiermit ausdrücklich, dass die geplanten Kosten ausschließlich das genannte Projekt betreffen und keine Doppelförderung beantragt wurde. </t>
  </si>
  <si>
    <t>Förderungsnehmer:</t>
  </si>
  <si>
    <t>Umsatzerlöse</t>
  </si>
  <si>
    <t>sonstige Erlöse</t>
  </si>
  <si>
    <t>Subventionen</t>
  </si>
  <si>
    <t>sonstige Subventionen</t>
  </si>
  <si>
    <t>Investitionen/Betriebmittelkredit</t>
  </si>
  <si>
    <t>Sachwaufwandsdeckung unterschritten um:</t>
  </si>
  <si>
    <t>Eigendeckung in %:</t>
  </si>
  <si>
    <t xml:space="preserve">Berechnung Dachverbandsabgabe </t>
  </si>
  <si>
    <t>Gesamtkosten AMS</t>
  </si>
  <si>
    <t>Dachverbandsabgabe</t>
  </si>
  <si>
    <t>Investitionen/Betriebsmittelkredit</t>
  </si>
  <si>
    <t>freiwilliger Sozialaufwand</t>
  </si>
  <si>
    <t>Lehrmaterial, Fachliteratur</t>
  </si>
  <si>
    <t>Erlöse, sonstige Erlöse, Spenden</t>
  </si>
  <si>
    <t>sonstige Erlöse, Spenden</t>
  </si>
  <si>
    <t>Arbeitskleidung</t>
  </si>
  <si>
    <t>Fahrtkosten und Diäten SK/TAK</t>
  </si>
  <si>
    <t xml:space="preserve">sonstiger Aufwand </t>
  </si>
  <si>
    <t>Waren-/Materialaufwand</t>
  </si>
  <si>
    <t xml:space="preserve">Energie (Strom/Heizung) </t>
  </si>
  <si>
    <t>Forderungsverluste, Schadensfälle</t>
  </si>
  <si>
    <r>
      <t xml:space="preserve">Gesamtkosten
Projekt lt. FP zum FV im
</t>
    </r>
    <r>
      <rPr>
        <b/>
        <sz val="11"/>
        <color rgb="FFFF0000"/>
        <rFont val="Calibri"/>
        <family val="2"/>
        <scheme val="minor"/>
      </rPr>
      <t>Vorjahr</t>
    </r>
  </si>
  <si>
    <t>SAK VZ-AP</t>
  </si>
  <si>
    <t>TAK VZ-AP</t>
  </si>
  <si>
    <t>SAK : TAK</t>
  </si>
  <si>
    <t>Kosten je Zugang</t>
  </si>
  <si>
    <t>Brutto TAK monatl.</t>
  </si>
  <si>
    <t>Kosten TAK VZ-AP (TAP) / Monat</t>
  </si>
  <si>
    <t>Verweildauer TAK</t>
  </si>
  <si>
    <t>Erlöse gesamt</t>
  </si>
  <si>
    <t>AMS-Förderung</t>
  </si>
  <si>
    <t>Positionen</t>
  </si>
  <si>
    <t>Veränderung in Prozent</t>
  </si>
  <si>
    <t>Zugänge TAK</t>
  </si>
  <si>
    <t>Zugänge</t>
  </si>
  <si>
    <r>
      <t xml:space="preserve">Vergleich Finanzplan zum FV zum Vorjahr
</t>
    </r>
    <r>
      <rPr>
        <sz val="16"/>
        <color theme="1"/>
        <rFont val="Calibri"/>
        <family val="2"/>
        <scheme val="minor"/>
      </rPr>
      <t>Bitte befüllen ab Spalte B10 abwärts</t>
    </r>
  </si>
  <si>
    <t>Erhöhungen je Kostenpositionen  bedürfen einer schriftlichen Begründung, welche den Einreichunterlagen (Begehren, Finanzplan, Konzept) beizulegen 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</si>
</sst>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00&quot; Monate&quot;"/>
    <numFmt numFmtId="166" formatCode="#,##0.00\ &quot;€&quot;"/>
    <numFmt numFmtId="167" formatCode="&quot;1 : &quot;0.00"/>
  </numFmts>
  <fonts count="22" x14ac:knownFonts="1">
    <font>
      <sz val="11"/>
      <color theme="1"/>
      <name val="Calibri"/>
      <family val="2"/>
      <scheme val="minor"/>
    </font>
    <font>
      <sz val="11"/>
      <color rgb="FFFF0000"/>
      <name val="Calibri"/>
      <family val="2"/>
      <scheme val="minor"/>
    </font>
    <font>
      <b/>
      <sz val="11"/>
      <color theme="1"/>
      <name val="Calibri"/>
      <family val="2"/>
      <scheme val="minor"/>
    </font>
    <font>
      <b/>
      <u/>
      <sz val="12"/>
      <color theme="5" tint="-0.249977111117893"/>
      <name val="Calibri"/>
      <family val="2"/>
      <scheme val="minor"/>
    </font>
    <font>
      <sz val="9"/>
      <color indexed="81"/>
      <name val="Tahoma"/>
      <family val="2"/>
    </font>
    <font>
      <sz val="10"/>
      <color theme="1"/>
      <name val="Calibri"/>
      <family val="2"/>
      <scheme val="minor"/>
    </font>
    <font>
      <b/>
      <sz val="12"/>
      <color theme="1"/>
      <name val="Calibri"/>
      <family val="2"/>
      <scheme val="minor"/>
    </font>
    <font>
      <sz val="11"/>
      <name val="Calibri"/>
      <family val="2"/>
      <scheme val="minor"/>
    </font>
    <font>
      <b/>
      <sz val="11"/>
      <name val="Calibri"/>
      <family val="2"/>
      <scheme val="minor"/>
    </font>
    <font>
      <b/>
      <sz val="16"/>
      <color theme="1"/>
      <name val="Calibri"/>
      <family val="2"/>
      <scheme val="minor"/>
    </font>
    <font>
      <sz val="10"/>
      <name val="Arial"/>
      <family val="2"/>
    </font>
    <font>
      <sz val="10"/>
      <name val="Calibri"/>
      <family val="2"/>
      <scheme val="minor"/>
    </font>
    <font>
      <b/>
      <sz val="9"/>
      <color theme="1"/>
      <name val="Calibri"/>
      <family val="2"/>
      <scheme val="minor"/>
    </font>
    <font>
      <sz val="8"/>
      <color rgb="FFFF0000"/>
      <name val="Calibri"/>
      <family val="2"/>
      <scheme val="minor"/>
    </font>
    <font>
      <b/>
      <sz val="11"/>
      <color rgb="FFFF0000"/>
      <name val="Calibri"/>
      <family val="2"/>
      <scheme val="minor"/>
    </font>
    <font>
      <b/>
      <u/>
      <sz val="11"/>
      <color theme="1"/>
      <name val="Calibri"/>
      <family val="2"/>
      <scheme val="minor"/>
    </font>
    <font>
      <b/>
      <sz val="10"/>
      <color theme="1"/>
      <name val="Calibri"/>
      <family val="2"/>
      <scheme val="minor"/>
    </font>
    <font>
      <b/>
      <sz val="9"/>
      <color indexed="81"/>
      <name val="Segoe UI"/>
      <family val="2"/>
    </font>
    <font>
      <sz val="9"/>
      <color indexed="81"/>
      <name val="Segoe UI"/>
      <family val="2"/>
    </font>
    <font>
      <sz val="11"/>
      <color theme="1"/>
      <name val="Calibri"/>
      <family val="2"/>
      <scheme val="minor"/>
    </font>
    <font>
      <b/>
      <sz val="9"/>
      <color indexed="81"/>
      <name val="Tahoma"/>
      <family val="2"/>
    </font>
    <font>
      <sz val="16"/>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 fontId="10" fillId="0" borderId="0">
      <alignment vertical="center"/>
    </xf>
    <xf numFmtId="9" fontId="19" fillId="0" borderId="0" applyFont="0" applyFill="0" applyBorder="0" applyAlignment="0" applyProtection="0"/>
  </cellStyleXfs>
  <cellXfs count="146">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vertical="center" wrapText="1"/>
    </xf>
    <xf numFmtId="0" fontId="0" fillId="0" borderId="0" xfId="0" applyBorder="1" applyAlignment="1">
      <alignment vertical="center" wrapText="1"/>
    </xf>
    <xf numFmtId="0" fontId="1" fillId="0" borderId="0" xfId="0" applyFont="1" applyAlignment="1">
      <alignment vertical="center" wrapText="1"/>
    </xf>
    <xf numFmtId="4" fontId="0" fillId="0" borderId="1" xfId="0" applyNumberFormat="1" applyBorder="1" applyAlignment="1">
      <alignment vertical="center" wrapText="1"/>
    </xf>
    <xf numFmtId="0" fontId="0" fillId="0" borderId="0" xfId="0" applyBorder="1" applyAlignment="1">
      <alignment horizontal="center" vertical="center" wrapText="1"/>
    </xf>
    <xf numFmtId="4" fontId="2" fillId="0" borderId="1" xfId="0" applyNumberFormat="1" applyFont="1" applyBorder="1" applyAlignment="1">
      <alignment vertical="center" wrapText="1"/>
    </xf>
    <xf numFmtId="0" fontId="0" fillId="0" borderId="0" xfId="0" applyAlignment="1">
      <alignment vertical="center"/>
    </xf>
    <xf numFmtId="0" fontId="0" fillId="0" borderId="1" xfId="0" applyBorder="1" applyAlignment="1">
      <alignment vertical="center"/>
    </xf>
    <xf numFmtId="4" fontId="0" fillId="0" borderId="0" xfId="0" applyNumberFormat="1" applyBorder="1" applyAlignment="1">
      <alignment vertical="center" wrapText="1"/>
    </xf>
    <xf numFmtId="0" fontId="2" fillId="0" borderId="1" xfId="0" applyFont="1" applyBorder="1" applyAlignment="1">
      <alignment vertical="center" wrapText="1"/>
    </xf>
    <xf numFmtId="4" fontId="2" fillId="0" borderId="1" xfId="0" applyNumberFormat="1" applyFont="1" applyBorder="1" applyAlignment="1">
      <alignment horizontal="center" vertical="center" wrapText="1"/>
    </xf>
    <xf numFmtId="4" fontId="0" fillId="0" borderId="6" xfId="0" applyNumberFormat="1" applyBorder="1" applyAlignment="1">
      <alignment vertical="center" wrapText="1"/>
    </xf>
    <xf numFmtId="4" fontId="2" fillId="3" borderId="1" xfId="0" applyNumberFormat="1" applyFont="1" applyFill="1" applyBorder="1" applyAlignment="1">
      <alignment horizontal="center" vertical="center" wrapText="1"/>
    </xf>
    <xf numFmtId="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4" fontId="0" fillId="0" borderId="0" xfId="0" applyNumberFormat="1" applyAlignment="1">
      <alignment vertical="center"/>
    </xf>
    <xf numFmtId="4" fontId="0" fillId="0" borderId="1" xfId="0" applyNumberFormat="1" applyBorder="1" applyAlignment="1">
      <alignment vertical="center"/>
    </xf>
    <xf numFmtId="4" fontId="2" fillId="0" borderId="1" xfId="0" applyNumberFormat="1" applyFont="1" applyBorder="1" applyAlignment="1">
      <alignment vertical="center"/>
    </xf>
    <xf numFmtId="0" fontId="2" fillId="0" borderId="1" xfId="0" applyFont="1" applyBorder="1" applyAlignment="1">
      <alignment vertical="center"/>
    </xf>
    <xf numFmtId="0" fontId="0" fillId="0" borderId="0" xfId="0" applyFont="1" applyAlignment="1">
      <alignment vertical="center"/>
    </xf>
    <xf numFmtId="4" fontId="0" fillId="0" borderId="0" xfId="0" applyNumberFormat="1" applyFont="1" applyAlignment="1">
      <alignment vertical="center"/>
    </xf>
    <xf numFmtId="0" fontId="7" fillId="0" borderId="1" xfId="0" applyFont="1" applyBorder="1" applyAlignment="1">
      <alignment vertical="center"/>
    </xf>
    <xf numFmtId="4" fontId="0" fillId="0" borderId="1" xfId="0" applyNumberFormat="1" applyFont="1" applyBorder="1" applyAlignment="1">
      <alignment vertical="center"/>
    </xf>
    <xf numFmtId="0" fontId="8" fillId="6" borderId="1" xfId="0" applyFont="1" applyFill="1" applyBorder="1" applyAlignment="1">
      <alignment horizontal="center" vertical="center"/>
    </xf>
    <xf numFmtId="0" fontId="2" fillId="6" borderId="1" xfId="0" applyFont="1" applyFill="1" applyBorder="1" applyAlignment="1">
      <alignment horizontal="center" vertical="center"/>
    </xf>
    <xf numFmtId="0" fontId="0" fillId="0" borderId="0" xfId="0" applyBorder="1" applyAlignment="1">
      <alignment horizontal="left" vertical="center" wrapText="1"/>
    </xf>
    <xf numFmtId="0" fontId="2" fillId="0" borderId="2" xfId="0" applyFont="1" applyBorder="1" applyAlignment="1">
      <alignment vertical="center" wrapText="1"/>
    </xf>
    <xf numFmtId="0" fontId="2" fillId="2" borderId="1" xfId="0" applyFont="1" applyFill="1" applyBorder="1" applyAlignment="1">
      <alignment horizontal="center" vertical="center" wrapText="1"/>
    </xf>
    <xf numFmtId="4" fontId="2" fillId="0" borderId="0" xfId="0" applyNumberFormat="1" applyFont="1" applyBorder="1" applyAlignment="1">
      <alignment vertical="center" wrapText="1"/>
    </xf>
    <xf numFmtId="4" fontId="11" fillId="0" borderId="0" xfId="0" applyNumberFormat="1" applyFont="1" applyBorder="1" applyAlignment="1">
      <alignment vertical="center" wrapText="1"/>
    </xf>
    <xf numFmtId="0" fontId="0" fillId="0" borderId="4" xfId="0" applyBorder="1" applyAlignment="1">
      <alignment horizontal="center" vertical="center" wrapText="1"/>
    </xf>
    <xf numFmtId="0" fontId="2" fillId="6" borderId="1" xfId="0" applyFont="1" applyFill="1" applyBorder="1" applyAlignment="1">
      <alignment horizontal="center" vertical="center" wrapText="1"/>
    </xf>
    <xf numFmtId="0" fontId="2" fillId="0" borderId="1" xfId="0" applyFont="1" applyBorder="1" applyAlignment="1">
      <alignment horizontal="left" vertical="center"/>
    </xf>
    <xf numFmtId="0" fontId="2" fillId="6" borderId="1" xfId="0" applyFont="1" applyFill="1" applyBorder="1" applyAlignment="1">
      <alignment horizontal="center" vertical="center" wrapText="1"/>
    </xf>
    <xf numFmtId="0" fontId="1" fillId="0" borderId="0" xfId="0" applyFont="1" applyBorder="1" applyAlignment="1">
      <alignment vertical="center" wrapText="1"/>
    </xf>
    <xf numFmtId="4" fontId="5" fillId="0" borderId="8" xfId="0" applyNumberFormat="1" applyFont="1" applyBorder="1" applyAlignment="1">
      <alignment vertical="center" wrapText="1"/>
    </xf>
    <xf numFmtId="0" fontId="5" fillId="0" borderId="5" xfId="0" applyFont="1" applyBorder="1" applyAlignment="1">
      <alignment vertical="center" wrapText="1"/>
    </xf>
    <xf numFmtId="0" fontId="5" fillId="0" borderId="11" xfId="0" applyFont="1" applyBorder="1" applyAlignment="1">
      <alignment vertical="center" wrapText="1"/>
    </xf>
    <xf numFmtId="0" fontId="2" fillId="6"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2" fillId="0" borderId="0" xfId="0" applyNumberFormat="1" applyFont="1" applyFill="1" applyBorder="1" applyAlignment="1">
      <alignment horizontal="center" vertical="center" wrapText="1"/>
    </xf>
    <xf numFmtId="0" fontId="13" fillId="0" borderId="0" xfId="0" applyFont="1" applyBorder="1" applyAlignment="1">
      <alignment vertical="center" wrapText="1"/>
    </xf>
    <xf numFmtId="0" fontId="14" fillId="4"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165" fontId="0" fillId="0" borderId="0" xfId="0" applyNumberFormat="1" applyBorder="1" applyAlignment="1">
      <alignment vertical="center" wrapText="1"/>
    </xf>
    <xf numFmtId="0" fontId="0" fillId="0" borderId="1" xfId="0" applyBorder="1" applyAlignment="1" applyProtection="1">
      <alignment vertical="center" wrapText="1"/>
      <protection locked="0"/>
    </xf>
    <xf numFmtId="4" fontId="0" fillId="0" borderId="1" xfId="0" applyNumberFormat="1" applyBorder="1" applyAlignment="1" applyProtection="1">
      <alignment vertical="center" wrapText="1"/>
      <protection locked="0"/>
    </xf>
    <xf numFmtId="14" fontId="0" fillId="0" borderId="1" xfId="0" applyNumberFormat="1" applyBorder="1" applyAlignment="1" applyProtection="1">
      <alignment horizontal="center" vertical="center" wrapText="1"/>
      <protection locked="0"/>
    </xf>
    <xf numFmtId="4" fontId="7" fillId="0" borderId="1" xfId="1" applyFont="1" applyBorder="1" applyAlignment="1" applyProtection="1">
      <alignment horizontal="center" vertical="center"/>
      <protection locked="0"/>
    </xf>
    <xf numFmtId="4" fontId="0" fillId="0" borderId="1" xfId="0" applyNumberFormat="1" applyBorder="1" applyAlignment="1" applyProtection="1">
      <alignment horizontal="center" vertical="center" wrapText="1"/>
      <protection locked="0"/>
    </xf>
    <xf numFmtId="4" fontId="7" fillId="0" borderId="1" xfId="0" applyNumberFormat="1"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4" fontId="2" fillId="2" borderId="3" xfId="0" applyNumberFormat="1" applyFont="1" applyFill="1" applyBorder="1" applyAlignment="1" applyProtection="1">
      <alignment horizontal="center" vertical="center" wrapText="1"/>
      <protection locked="0"/>
    </xf>
    <xf numFmtId="4" fontId="0" fillId="0" borderId="1" xfId="0" applyNumberFormat="1" applyBorder="1" applyAlignment="1" applyProtection="1">
      <alignment vertical="center" wrapText="1"/>
    </xf>
    <xf numFmtId="4" fontId="7" fillId="0" borderId="1" xfId="0" applyNumberFormat="1" applyFont="1" applyBorder="1" applyAlignment="1" applyProtection="1">
      <alignment horizontal="center" vertical="center" wrapText="1"/>
    </xf>
    <xf numFmtId="4" fontId="7" fillId="0" borderId="1" xfId="1" applyFont="1" applyBorder="1" applyAlignment="1" applyProtection="1">
      <alignment horizontal="center" vertical="center"/>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10" fontId="2" fillId="8" borderId="12" xfId="0" applyNumberFormat="1" applyFont="1" applyFill="1" applyBorder="1" applyAlignment="1">
      <alignment vertical="center" wrapText="1"/>
    </xf>
    <xf numFmtId="0" fontId="0" fillId="0" borderId="0" xfId="0" applyBorder="1" applyAlignment="1">
      <alignment vertical="center"/>
    </xf>
    <xf numFmtId="4" fontId="0" fillId="0" borderId="2" xfId="0" applyNumberFormat="1" applyBorder="1" applyAlignment="1">
      <alignment vertical="center" wrapText="1"/>
    </xf>
    <xf numFmtId="4" fontId="0" fillId="0" borderId="2" xfId="0" applyNumberFormat="1" applyBorder="1" applyAlignment="1" applyProtection="1">
      <alignment vertical="center" wrapText="1"/>
      <protection locked="0"/>
    </xf>
    <xf numFmtId="4" fontId="2" fillId="4" borderId="13" xfId="0" applyNumberFormat="1" applyFont="1" applyFill="1" applyBorder="1" applyAlignment="1">
      <alignment horizontal="center" vertical="center" wrapText="1"/>
    </xf>
    <xf numFmtId="4" fontId="16" fillId="4" borderId="13" xfId="0" applyNumberFormat="1" applyFont="1" applyFill="1" applyBorder="1" applyAlignment="1">
      <alignment horizontal="center" vertical="center" wrapText="1"/>
    </xf>
    <xf numFmtId="4" fontId="2" fillId="0" borderId="14" xfId="0" applyNumberFormat="1" applyFont="1" applyBorder="1" applyAlignment="1">
      <alignment vertical="center" wrapText="1"/>
    </xf>
    <xf numFmtId="4" fontId="2" fillId="5" borderId="13" xfId="0" applyNumberFormat="1" applyFont="1" applyFill="1" applyBorder="1" applyAlignment="1">
      <alignment horizontal="center" vertical="center" wrapText="1"/>
    </xf>
    <xf numFmtId="4" fontId="2" fillId="10" borderId="13" xfId="0" applyNumberFormat="1" applyFont="1" applyFill="1" applyBorder="1" applyAlignment="1">
      <alignment horizontal="center" vertical="center" wrapText="1"/>
    </xf>
    <xf numFmtId="4" fontId="2" fillId="10" borderId="14" xfId="0" applyNumberFormat="1" applyFont="1" applyFill="1" applyBorder="1" applyAlignment="1">
      <alignment vertical="center" wrapText="1"/>
    </xf>
    <xf numFmtId="166" fontId="2" fillId="8" borderId="3" xfId="0" applyNumberFormat="1" applyFont="1" applyFill="1" applyBorder="1" applyAlignment="1">
      <alignment vertical="center" wrapText="1"/>
    </xf>
    <xf numFmtId="10" fontId="0" fillId="0" borderId="0" xfId="2" applyNumberFormat="1" applyFont="1" applyBorder="1" applyAlignment="1">
      <alignment vertical="center" wrapText="1"/>
    </xf>
    <xf numFmtId="4" fontId="2" fillId="5"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4" fontId="0" fillId="5" borderId="1" xfId="0" applyNumberFormat="1" applyFill="1" applyBorder="1" applyAlignment="1">
      <alignment vertical="center" wrapText="1"/>
    </xf>
    <xf numFmtId="4" fontId="0" fillId="5" borderId="1" xfId="0" applyNumberFormat="1" applyFill="1" applyBorder="1" applyAlignment="1" applyProtection="1">
      <alignment vertical="center" wrapText="1"/>
      <protection locked="0"/>
    </xf>
    <xf numFmtId="4" fontId="2" fillId="5" borderId="1" xfId="0" applyNumberFormat="1" applyFont="1" applyFill="1" applyBorder="1" applyAlignment="1">
      <alignment vertical="center" wrapText="1"/>
    </xf>
    <xf numFmtId="4" fontId="2" fillId="4" borderId="1" xfId="0" applyNumberFormat="1" applyFont="1" applyFill="1" applyBorder="1" applyAlignment="1">
      <alignment horizontal="center" vertical="center" wrapText="1"/>
    </xf>
    <xf numFmtId="4" fontId="0" fillId="4" borderId="1" xfId="0" applyNumberFormat="1" applyFill="1" applyBorder="1" applyAlignment="1">
      <alignment vertical="center" wrapText="1"/>
    </xf>
    <xf numFmtId="4" fontId="0" fillId="4" borderId="1" xfId="0" applyNumberFormat="1" applyFill="1" applyBorder="1" applyAlignment="1" applyProtection="1">
      <alignment vertical="center" wrapText="1"/>
      <protection locked="0"/>
    </xf>
    <xf numFmtId="4" fontId="2" fillId="4" borderId="1" xfId="0" applyNumberFormat="1" applyFont="1" applyFill="1" applyBorder="1" applyAlignment="1">
      <alignment vertical="center" wrapText="1"/>
    </xf>
    <xf numFmtId="0" fontId="0" fillId="4" borderId="1" xfId="0" applyFill="1" applyBorder="1"/>
    <xf numFmtId="0" fontId="2" fillId="2" borderId="1" xfId="0" applyFont="1" applyFill="1" applyBorder="1" applyAlignment="1">
      <alignment horizontal="left" vertical="center" wrapText="1"/>
    </xf>
    <xf numFmtId="4" fontId="2" fillId="11" borderId="1" xfId="0" applyNumberFormat="1" applyFont="1" applyFill="1" applyBorder="1" applyAlignment="1">
      <alignment horizontal="center" vertical="center" wrapText="1"/>
    </xf>
    <xf numFmtId="10" fontId="2" fillId="5" borderId="1" xfId="0" applyNumberFormat="1" applyFont="1" applyFill="1" applyBorder="1" applyAlignment="1">
      <alignment vertical="center" wrapText="1"/>
    </xf>
    <xf numFmtId="10" fontId="2" fillId="4" borderId="1" xfId="0" applyNumberFormat="1" applyFont="1" applyFill="1" applyBorder="1" applyAlignment="1">
      <alignment vertical="center" wrapText="1"/>
    </xf>
    <xf numFmtId="0" fontId="0" fillId="0" borderId="1" xfId="0" applyFont="1" applyBorder="1" applyAlignment="1">
      <alignment vertical="center" wrapText="1"/>
    </xf>
    <xf numFmtId="4" fontId="2" fillId="0" borderId="1" xfId="0" applyNumberFormat="1" applyFont="1" applyBorder="1" applyAlignment="1">
      <alignment horizontal="left" vertical="center" wrapText="1"/>
    </xf>
    <xf numFmtId="14" fontId="2" fillId="2" borderId="1"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2" fontId="2" fillId="11" borderId="1" xfId="0" applyNumberFormat="1" applyFont="1" applyFill="1" applyBorder="1" applyAlignment="1">
      <alignment vertical="center" wrapText="1"/>
    </xf>
    <xf numFmtId="2" fontId="2" fillId="11" borderId="1" xfId="0" applyNumberFormat="1" applyFont="1" applyFill="1" applyBorder="1"/>
    <xf numFmtId="3" fontId="7" fillId="0" borderId="1" xfId="0" applyNumberFormat="1" applyFont="1" applyBorder="1" applyAlignment="1" applyProtection="1">
      <alignment horizontal="center" vertical="center" wrapText="1"/>
    </xf>
    <xf numFmtId="3" fontId="2" fillId="0" borderId="1" xfId="0" applyNumberFormat="1" applyFont="1" applyBorder="1" applyAlignment="1">
      <alignment horizontal="center" vertical="center" wrapText="1"/>
    </xf>
    <xf numFmtId="3" fontId="2" fillId="4" borderId="1" xfId="0" applyNumberFormat="1" applyFont="1" applyFill="1" applyBorder="1" applyAlignment="1">
      <alignment vertical="center" wrapText="1"/>
    </xf>
    <xf numFmtId="167" fontId="2" fillId="5" borderId="1" xfId="0" applyNumberFormat="1" applyFont="1" applyFill="1" applyBorder="1" applyAlignment="1">
      <alignment vertical="center" wrapText="1"/>
    </xf>
    <xf numFmtId="49" fontId="2" fillId="3" borderId="0" xfId="0" applyNumberFormat="1" applyFont="1" applyFill="1" applyBorder="1" applyAlignment="1">
      <alignment horizontal="center" vertical="center" wrapText="1"/>
    </xf>
    <xf numFmtId="49" fontId="2" fillId="3" borderId="0" xfId="0" applyNumberFormat="1" applyFont="1" applyFill="1" applyAlignment="1">
      <alignment horizontal="center"/>
    </xf>
    <xf numFmtId="49" fontId="2" fillId="2" borderId="1" xfId="0" applyNumberFormat="1" applyFont="1" applyFill="1" applyBorder="1" applyAlignment="1" applyProtection="1">
      <alignment horizontal="left" vertical="center" wrapText="1"/>
      <protection locked="0"/>
    </xf>
    <xf numFmtId="3" fontId="0" fillId="2" borderId="1" xfId="0" applyNumberFormat="1" applyFill="1" applyBorder="1" applyAlignment="1" applyProtection="1">
      <alignment horizontal="center" vertical="center" wrapText="1"/>
      <protection locked="0"/>
    </xf>
    <xf numFmtId="0" fontId="0" fillId="0" borderId="1" xfId="0" applyBorder="1" applyAlignment="1">
      <alignment horizontal="left" vertical="center" wrapText="1"/>
    </xf>
    <xf numFmtId="0" fontId="9" fillId="9" borderId="0" xfId="0" applyFont="1" applyFill="1" applyAlignment="1">
      <alignment horizontal="center" vertical="center" wrapText="1"/>
    </xf>
    <xf numFmtId="0" fontId="0" fillId="0" borderId="0" xfId="0" applyAlignment="1">
      <alignment horizontal="center" vertical="center"/>
    </xf>
    <xf numFmtId="14" fontId="5" fillId="2" borderId="0" xfId="0" applyNumberFormat="1" applyFont="1" applyFill="1" applyBorder="1" applyAlignment="1" applyProtection="1">
      <alignment horizontal="left" vertical="center" wrapText="1"/>
      <protection locked="0"/>
    </xf>
    <xf numFmtId="14" fontId="5" fillId="2" borderId="10" xfId="0" applyNumberFormat="1" applyFont="1" applyFill="1" applyBorder="1" applyAlignment="1" applyProtection="1">
      <alignment horizontal="left" vertical="center" wrapText="1"/>
      <protection locked="0"/>
    </xf>
    <xf numFmtId="1" fontId="5" fillId="2" borderId="6" xfId="0" applyNumberFormat="1" applyFont="1" applyFill="1" applyBorder="1" applyAlignment="1" applyProtection="1">
      <alignment horizontal="left" vertical="center" wrapText="1"/>
      <protection locked="0"/>
    </xf>
    <xf numFmtId="1" fontId="5" fillId="2" borderId="12" xfId="0" applyNumberFormat="1" applyFont="1" applyFill="1" applyBorder="1" applyAlignment="1" applyProtection="1">
      <alignment horizontal="left" vertical="center" wrapText="1"/>
      <protection locked="0"/>
    </xf>
    <xf numFmtId="4" fontId="2" fillId="5" borderId="1" xfId="0" applyNumberFormat="1" applyFont="1" applyFill="1" applyBorder="1" applyAlignment="1">
      <alignment horizontal="center" vertical="center" wrapText="1"/>
    </xf>
    <xf numFmtId="0" fontId="0" fillId="8" borderId="2" xfId="0" applyFill="1" applyBorder="1" applyAlignment="1">
      <alignment horizontal="left" vertical="center" wrapText="1"/>
    </xf>
    <xf numFmtId="0" fontId="0" fillId="8" borderId="4" xfId="0" applyFill="1" applyBorder="1" applyAlignment="1">
      <alignment horizontal="left" vertical="center" wrapText="1"/>
    </xf>
    <xf numFmtId="4" fontId="2" fillId="4"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center" wrapText="1"/>
    </xf>
    <xf numFmtId="4" fontId="2" fillId="4" borderId="3" xfId="0" applyNumberFormat="1" applyFont="1" applyFill="1" applyBorder="1" applyAlignment="1">
      <alignment horizontal="center" vertical="center" wrapText="1"/>
    </xf>
    <xf numFmtId="0" fontId="9" fillId="9" borderId="0" xfId="0" applyFont="1" applyFill="1" applyAlignment="1">
      <alignment horizontal="center" vertical="center"/>
    </xf>
    <xf numFmtId="4" fontId="2" fillId="0" borderId="2"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49" fontId="2" fillId="2" borderId="4" xfId="0" applyNumberFormat="1" applyFont="1" applyFill="1" applyBorder="1" applyAlignment="1" applyProtection="1">
      <alignment horizontal="left" vertical="center" wrapText="1"/>
      <protection locked="0"/>
    </xf>
    <xf numFmtId="49" fontId="2" fillId="2" borderId="3" xfId="0" applyNumberFormat="1" applyFont="1" applyFill="1" applyBorder="1" applyAlignment="1" applyProtection="1">
      <alignment horizontal="left" vertical="center" wrapText="1"/>
      <protection locked="0"/>
    </xf>
    <xf numFmtId="4" fontId="5" fillId="2" borderId="7" xfId="0" applyNumberFormat="1" applyFont="1" applyFill="1" applyBorder="1" applyAlignment="1" applyProtection="1">
      <alignment horizontal="left" vertical="center" wrapText="1"/>
      <protection locked="0"/>
    </xf>
    <xf numFmtId="4" fontId="5" fillId="2" borderId="9" xfId="0" applyNumberFormat="1" applyFont="1" applyFill="1" applyBorder="1" applyAlignment="1" applyProtection="1">
      <alignment horizontal="left" vertical="center" wrapText="1"/>
      <protection locked="0"/>
    </xf>
    <xf numFmtId="4" fontId="0" fillId="0" borderId="0" xfId="0" applyNumberFormat="1" applyBorder="1" applyAlignment="1">
      <alignment horizontal="center" vertical="center" wrapText="1"/>
    </xf>
    <xf numFmtId="3" fontId="0" fillId="2" borderId="4" xfId="0" applyNumberFormat="1" applyFill="1" applyBorder="1" applyAlignment="1" applyProtection="1">
      <alignment horizontal="center" vertical="center" wrapText="1"/>
      <protection locked="0"/>
    </xf>
    <xf numFmtId="3" fontId="0" fillId="2" borderId="3" xfId="0" applyNumberFormat="1" applyFill="1" applyBorder="1" applyAlignment="1" applyProtection="1">
      <alignment horizontal="center" vertical="center" wrapText="1"/>
      <protection locked="0"/>
    </xf>
    <xf numFmtId="4" fontId="11" fillId="0" borderId="0" xfId="0" applyNumberFormat="1" applyFont="1" applyBorder="1" applyAlignment="1">
      <alignment horizontal="left" vertical="center" wrapText="1"/>
    </xf>
    <xf numFmtId="4" fontId="0" fillId="11" borderId="8" xfId="0" applyNumberFormat="1" applyFill="1" applyBorder="1" applyAlignment="1" applyProtection="1">
      <alignment horizontal="center" vertical="center" wrapText="1"/>
      <protection locked="0"/>
    </xf>
    <xf numFmtId="4" fontId="0" fillId="11" borderId="7" xfId="0" applyNumberFormat="1" applyFill="1" applyBorder="1" applyAlignment="1" applyProtection="1">
      <alignment horizontal="center" vertical="center" wrapText="1"/>
      <protection locked="0"/>
    </xf>
    <xf numFmtId="4" fontId="0" fillId="11" borderId="9" xfId="0" applyNumberFormat="1" applyFill="1" applyBorder="1" applyAlignment="1" applyProtection="1">
      <alignment horizontal="center" vertical="center" wrapText="1"/>
      <protection locked="0"/>
    </xf>
    <xf numFmtId="4" fontId="0" fillId="11" borderId="5" xfId="0" applyNumberFormat="1" applyFill="1" applyBorder="1" applyAlignment="1" applyProtection="1">
      <alignment horizontal="center" vertical="center" wrapText="1"/>
      <protection locked="0"/>
    </xf>
    <xf numFmtId="4" fontId="0" fillId="11" borderId="0" xfId="0" applyNumberFormat="1" applyFill="1" applyBorder="1" applyAlignment="1" applyProtection="1">
      <alignment horizontal="center" vertical="center" wrapText="1"/>
      <protection locked="0"/>
    </xf>
    <xf numFmtId="4" fontId="0" fillId="11" borderId="10" xfId="0" applyNumberFormat="1" applyFill="1" applyBorder="1" applyAlignment="1" applyProtection="1">
      <alignment horizontal="center" vertical="center" wrapText="1"/>
      <protection locked="0"/>
    </xf>
    <xf numFmtId="4" fontId="0" fillId="11" borderId="11" xfId="0" applyNumberFormat="1" applyFill="1" applyBorder="1" applyAlignment="1" applyProtection="1">
      <alignment horizontal="center" vertical="center" wrapText="1"/>
      <protection locked="0"/>
    </xf>
    <xf numFmtId="4" fontId="0" fillId="11" borderId="6" xfId="0" applyNumberFormat="1" applyFill="1" applyBorder="1" applyAlignment="1" applyProtection="1">
      <alignment horizontal="center" vertical="center" wrapText="1"/>
      <protection locked="0"/>
    </xf>
    <xf numFmtId="4" fontId="0" fillId="11" borderId="12" xfId="0" applyNumberFormat="1" applyFill="1" applyBorder="1" applyAlignment="1" applyProtection="1">
      <alignment horizontal="center" vertical="center" wrapText="1"/>
      <protection locked="0"/>
    </xf>
    <xf numFmtId="0" fontId="0" fillId="8" borderId="11" xfId="0" applyFill="1" applyBorder="1" applyAlignment="1">
      <alignment horizontal="left" vertical="center" wrapText="1"/>
    </xf>
    <xf numFmtId="0" fontId="0" fillId="8" borderId="6" xfId="0" applyFill="1" applyBorder="1" applyAlignment="1">
      <alignment horizontal="left" vertical="center" wrapText="1"/>
    </xf>
    <xf numFmtId="0" fontId="2" fillId="6"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6" fillId="7" borderId="0" xfId="0" applyFont="1" applyFill="1" applyAlignment="1">
      <alignment horizontal="center" vertical="center"/>
    </xf>
  </cellXfs>
  <cellStyles count="3">
    <cellStyle name="Prozent" xfId="2" builtinId="5"/>
    <cellStyle name="Standard" xfId="0" builtinId="0"/>
    <cellStyle name="Standard_FIP-BG-GBP-neu-mit Mustereintrag"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xdr:col>
      <xdr:colOff>190500</xdr:colOff>
      <xdr:row>20</xdr:row>
      <xdr:rowOff>19050</xdr:rowOff>
    </xdr:from>
    <xdr:to>
      <xdr:col>5</xdr:col>
      <xdr:colOff>266700</xdr:colOff>
      <xdr:row>20</xdr:row>
      <xdr:rowOff>190500</xdr:rowOff>
    </xdr:to>
    <xdr:sp macro="" textlink="">
      <xdr:nvSpPr>
        <xdr:cNvPr id="2" name="Text Box 32">
          <a:extLst>
            <a:ext uri="{FF2B5EF4-FFF2-40B4-BE49-F238E27FC236}">
              <a16:creationId xmlns:a16="http://schemas.microsoft.com/office/drawing/2014/main" id="{00000000-0008-0000-0000-000002000000}"/>
            </a:ext>
          </a:extLst>
        </xdr:cNvPr>
        <xdr:cNvSpPr txBox="1">
          <a:spLocks noChangeArrowheads="1"/>
        </xdr:cNvSpPr>
      </xdr:nvSpPr>
      <xdr:spPr bwMode="auto">
        <a:xfrm>
          <a:off x="6105525" y="561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190500</xdr:colOff>
      <xdr:row>20</xdr:row>
      <xdr:rowOff>19050</xdr:rowOff>
    </xdr:from>
    <xdr:to>
      <xdr:col>5</xdr:col>
      <xdr:colOff>266700</xdr:colOff>
      <xdr:row>20</xdr:row>
      <xdr:rowOff>190500</xdr:rowOff>
    </xdr:to>
    <xdr:sp macro="" textlink="">
      <xdr:nvSpPr>
        <xdr:cNvPr id="3" name="Text Box 32">
          <a:extLst>
            <a:ext uri="{FF2B5EF4-FFF2-40B4-BE49-F238E27FC236}">
              <a16:creationId xmlns:a16="http://schemas.microsoft.com/office/drawing/2014/main" id="{00000000-0008-0000-0000-000003000000}"/>
            </a:ext>
          </a:extLst>
        </xdr:cNvPr>
        <xdr:cNvSpPr txBox="1">
          <a:spLocks noChangeArrowheads="1"/>
        </xdr:cNvSpPr>
      </xdr:nvSpPr>
      <xdr:spPr bwMode="auto">
        <a:xfrm>
          <a:off x="6105525" y="56102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F00D0-0863-43CC-8BB9-936F67D821B1}">
  <sheetPr>
    <tabColor rgb="FFFF0000"/>
  </sheetPr>
  <dimension ref="A1:I35"/>
  <sheetViews>
    <sheetView workbookViewId="0">
      <selection activeCell="A35" sqref="A35:D35"/>
    </sheetView>
  </sheetViews>
  <sheetFormatPr baseColWidth="10" defaultRowHeight="15" x14ac:dyDescent="0.25"/>
  <cols>
    <col min="1" max="1" width="32.42578125" bestFit="1" customWidth="1"/>
    <col min="2" max="3" width="16.7109375" customWidth="1"/>
    <col min="4" max="4" width="16" customWidth="1"/>
  </cols>
  <sheetData>
    <row r="1" spans="1:9" ht="7.5" customHeight="1" x14ac:dyDescent="0.25"/>
    <row r="2" spans="1:9" ht="36.75" customHeight="1" x14ac:dyDescent="0.25">
      <c r="A2" s="103" t="s">
        <v>114</v>
      </c>
      <c r="B2" s="104"/>
      <c r="C2" s="104"/>
      <c r="D2" s="104"/>
    </row>
    <row r="3" spans="1:9" ht="7.5" customHeight="1" x14ac:dyDescent="0.25">
      <c r="A3" s="4"/>
      <c r="B3" s="11"/>
      <c r="C3" s="11"/>
      <c r="D3" s="11"/>
      <c r="E3" s="11"/>
      <c r="F3" s="11"/>
      <c r="G3" s="11"/>
      <c r="H3" s="11"/>
      <c r="I3" s="11"/>
    </row>
    <row r="4" spans="1:9" ht="31.5" customHeight="1" x14ac:dyDescent="0.25">
      <c r="A4" s="12" t="s">
        <v>78</v>
      </c>
      <c r="B4" s="100">
        <f>Gesamtübersicht!B3</f>
        <v>0</v>
      </c>
      <c r="C4" s="102"/>
      <c r="D4" s="102"/>
    </row>
    <row r="5" spans="1:9" ht="29.25" customHeight="1" x14ac:dyDescent="0.25">
      <c r="A5" s="12" t="s">
        <v>9</v>
      </c>
      <c r="B5" s="100">
        <f>Gesamtübersicht!B4</f>
        <v>0</v>
      </c>
      <c r="C5" s="100"/>
      <c r="D5" s="100"/>
    </row>
    <row r="6" spans="1:9" x14ac:dyDescent="0.25">
      <c r="A6" s="12" t="s">
        <v>76</v>
      </c>
      <c r="B6" s="101">
        <f>Gesamtübersicht!B5</f>
        <v>0</v>
      </c>
      <c r="C6" s="101"/>
      <c r="D6" s="101"/>
      <c r="E6" s="11"/>
      <c r="F6" s="11"/>
      <c r="G6" s="11"/>
      <c r="H6" s="11"/>
      <c r="I6" s="11"/>
    </row>
    <row r="7" spans="1:9" x14ac:dyDescent="0.25">
      <c r="A7" s="89" t="s">
        <v>12</v>
      </c>
      <c r="B7" s="90">
        <f>Gesamtübersicht!G4</f>
        <v>0</v>
      </c>
      <c r="C7" s="91" t="s">
        <v>4</v>
      </c>
      <c r="D7" s="90">
        <f>Gesamtübersicht!I4</f>
        <v>0</v>
      </c>
    </row>
    <row r="8" spans="1:9" ht="7.5" customHeight="1" x14ac:dyDescent="0.25"/>
    <row r="9" spans="1:9" ht="60" x14ac:dyDescent="0.25">
      <c r="A9" s="84" t="s">
        <v>110</v>
      </c>
      <c r="B9" s="74" t="s">
        <v>100</v>
      </c>
      <c r="C9" s="79" t="s">
        <v>22</v>
      </c>
      <c r="D9" s="85" t="s">
        <v>111</v>
      </c>
    </row>
    <row r="10" spans="1:9" x14ac:dyDescent="0.25">
      <c r="A10" s="3" t="s">
        <v>7</v>
      </c>
      <c r="B10" s="76"/>
      <c r="C10" s="80" t="str">
        <f>Gesamtübersicht!B9</f>
        <v/>
      </c>
      <c r="D10" s="92" t="e">
        <f>((C10/B10)-1)*100</f>
        <v>#VALUE!</v>
      </c>
    </row>
    <row r="11" spans="1:9" x14ac:dyDescent="0.25">
      <c r="A11" s="3" t="s">
        <v>6</v>
      </c>
      <c r="B11" s="76"/>
      <c r="C11" s="80" t="str">
        <f>Gesamtübersicht!B10</f>
        <v/>
      </c>
      <c r="D11" s="92" t="e">
        <f t="shared" ref="D11:D19" si="0">((C11/B11)-1)*100</f>
        <v>#VALUE!</v>
      </c>
    </row>
    <row r="12" spans="1:9" x14ac:dyDescent="0.25">
      <c r="A12" s="3" t="s">
        <v>49</v>
      </c>
      <c r="B12" s="77"/>
      <c r="C12" s="81">
        <f>Gesamtübersicht!B11</f>
        <v>0</v>
      </c>
      <c r="D12" s="92" t="e">
        <f t="shared" si="0"/>
        <v>#DIV/0!</v>
      </c>
    </row>
    <row r="13" spans="1:9" x14ac:dyDescent="0.25">
      <c r="A13" s="3" t="s">
        <v>88</v>
      </c>
      <c r="B13" s="77"/>
      <c r="C13" s="81">
        <f>Gesamtübersicht!B12</f>
        <v>0</v>
      </c>
      <c r="D13" s="92" t="e">
        <f t="shared" si="0"/>
        <v>#DIV/0!</v>
      </c>
    </row>
    <row r="14" spans="1:9" x14ac:dyDescent="0.25">
      <c r="A14" s="3" t="s">
        <v>13</v>
      </c>
      <c r="B14" s="76"/>
      <c r="C14" s="80" t="str">
        <f>Gesamtübersicht!B13</f>
        <v/>
      </c>
      <c r="D14" s="92" t="e">
        <f t="shared" si="0"/>
        <v>#VALUE!</v>
      </c>
    </row>
    <row r="15" spans="1:9" x14ac:dyDescent="0.25">
      <c r="A15" s="3" t="s">
        <v>14</v>
      </c>
      <c r="B15" s="76"/>
      <c r="C15" s="80" t="str">
        <f>Gesamtübersicht!B14</f>
        <v/>
      </c>
      <c r="D15" s="92" t="e">
        <f t="shared" si="0"/>
        <v>#VALUE!</v>
      </c>
    </row>
    <row r="16" spans="1:9" x14ac:dyDescent="0.25">
      <c r="A16" s="3" t="s">
        <v>15</v>
      </c>
      <c r="B16" s="76"/>
      <c r="C16" s="80" t="str">
        <f>Gesamtübersicht!B15</f>
        <v/>
      </c>
      <c r="D16" s="92" t="e">
        <f t="shared" si="0"/>
        <v>#VALUE!</v>
      </c>
    </row>
    <row r="17" spans="1:5" x14ac:dyDescent="0.25">
      <c r="A17" s="3" t="s">
        <v>97</v>
      </c>
      <c r="B17" s="76"/>
      <c r="C17" s="80" t="str">
        <f>Gesamtübersicht!B16</f>
        <v/>
      </c>
      <c r="D17" s="92" t="e">
        <f t="shared" si="0"/>
        <v>#VALUE!</v>
      </c>
    </row>
    <row r="18" spans="1:5" x14ac:dyDescent="0.25">
      <c r="A18" s="3" t="s">
        <v>89</v>
      </c>
      <c r="B18" s="76"/>
      <c r="C18" s="80">
        <f>Gesamtübersicht!B17</f>
        <v>0</v>
      </c>
      <c r="D18" s="92" t="e">
        <f t="shared" si="0"/>
        <v>#DIV/0!</v>
      </c>
    </row>
    <row r="19" spans="1:5" x14ac:dyDescent="0.25">
      <c r="A19" s="12" t="s">
        <v>21</v>
      </c>
      <c r="B19" s="78">
        <f>SUM(B10:B18)</f>
        <v>0</v>
      </c>
      <c r="C19" s="82">
        <f>SUM(C10:C18)</f>
        <v>0</v>
      </c>
      <c r="D19" s="92" t="e">
        <f t="shared" si="0"/>
        <v>#DIV/0!</v>
      </c>
    </row>
    <row r="20" spans="1:5" ht="7.5" customHeight="1" x14ac:dyDescent="0.25">
      <c r="A20" s="12"/>
      <c r="B20" s="78"/>
      <c r="C20" s="82"/>
      <c r="D20" s="92"/>
    </row>
    <row r="21" spans="1:5" x14ac:dyDescent="0.25">
      <c r="A21" s="88" t="s">
        <v>108</v>
      </c>
      <c r="B21" s="78"/>
      <c r="C21" s="82">
        <f>(Gesamtübersicht!F18+Gesamtübersicht!G18)</f>
        <v>0</v>
      </c>
      <c r="D21" s="92" t="e">
        <f>((C21/B21)-1)*100</f>
        <v>#DIV/0!</v>
      </c>
    </row>
    <row r="22" spans="1:5" x14ac:dyDescent="0.25">
      <c r="A22" s="88" t="s">
        <v>109</v>
      </c>
      <c r="B22" s="78"/>
      <c r="C22" s="82">
        <f>Gesamtübersicht!H18</f>
        <v>0</v>
      </c>
      <c r="D22" s="92" t="e">
        <f t="shared" ref="D22:D23" si="1">((C22/B22)-1)*100</f>
        <v>#DIV/0!</v>
      </c>
    </row>
    <row r="23" spans="1:5" x14ac:dyDescent="0.25">
      <c r="A23" s="88" t="s">
        <v>85</v>
      </c>
      <c r="B23" s="86"/>
      <c r="C23" s="87" t="str">
        <f>Gesamtübersicht!C21</f>
        <v/>
      </c>
      <c r="D23" s="92" t="e">
        <f t="shared" si="1"/>
        <v>#VALUE!</v>
      </c>
    </row>
    <row r="24" spans="1:5" ht="7.5" customHeight="1" x14ac:dyDescent="0.25">
      <c r="A24" s="12"/>
      <c r="B24" s="78"/>
      <c r="C24" s="82"/>
      <c r="D24" s="92"/>
    </row>
    <row r="25" spans="1:5" x14ac:dyDescent="0.25">
      <c r="A25" s="88" t="s">
        <v>101</v>
      </c>
      <c r="B25" s="78">
        <f>'Detail SK'!K30</f>
        <v>0</v>
      </c>
      <c r="C25" s="82">
        <f>'Detail SK'!L30</f>
        <v>0</v>
      </c>
      <c r="D25" s="92" t="e">
        <f>((C25/B25)-1)*100</f>
        <v>#DIV/0!</v>
      </c>
    </row>
    <row r="26" spans="1:5" x14ac:dyDescent="0.25">
      <c r="A26" s="88" t="s">
        <v>102</v>
      </c>
      <c r="B26" s="78">
        <f>'Detail TAK'!I29</f>
        <v>0</v>
      </c>
      <c r="C26" s="82">
        <f>'Detail TAK'!J29</f>
        <v>0</v>
      </c>
      <c r="D26" s="92" t="e">
        <f>((C26/B26)-1)*100</f>
        <v>#DIV/0!</v>
      </c>
    </row>
    <row r="27" spans="1:5" x14ac:dyDescent="0.25">
      <c r="A27" s="88" t="s">
        <v>112</v>
      </c>
      <c r="B27" s="78"/>
      <c r="C27" s="96">
        <f>'Detail TAK'!Q29</f>
        <v>0</v>
      </c>
      <c r="D27" s="92"/>
    </row>
    <row r="28" spans="1:5" x14ac:dyDescent="0.25">
      <c r="A28" s="88" t="s">
        <v>103</v>
      </c>
      <c r="B28" s="97" t="str">
        <f>IF(ISERROR(B26/B25),"",ROUND(B26/B25,2))</f>
        <v/>
      </c>
      <c r="C28" s="82" t="str">
        <f>IF(ISERROR(C26/C25),"",ROUND(C26/C25,2))</f>
        <v/>
      </c>
      <c r="D28" s="92"/>
    </row>
    <row r="29" spans="1:5" ht="7.5" customHeight="1" x14ac:dyDescent="0.25">
      <c r="A29" s="12"/>
      <c r="B29" s="78"/>
      <c r="C29" s="82"/>
      <c r="D29" s="92"/>
    </row>
    <row r="30" spans="1:5" x14ac:dyDescent="0.25">
      <c r="A30" s="88" t="s">
        <v>104</v>
      </c>
      <c r="B30" s="78" t="e">
        <f>B19/B27</f>
        <v>#DIV/0!</v>
      </c>
      <c r="C30" s="82" t="e">
        <f>C19/C27</f>
        <v>#DIV/0!</v>
      </c>
      <c r="D30" s="92" t="e">
        <f t="shared" ref="D30:D32" si="2">((C30/B30)-1)*100</f>
        <v>#DIV/0!</v>
      </c>
    </row>
    <row r="31" spans="1:5" x14ac:dyDescent="0.25">
      <c r="A31" s="88" t="s">
        <v>106</v>
      </c>
      <c r="B31" s="78" t="e">
        <f>(B19/B26)/12</f>
        <v>#DIV/0!</v>
      </c>
      <c r="C31" s="82" t="e">
        <f>(C19/C26)/12</f>
        <v>#DIV/0!</v>
      </c>
      <c r="D31" s="92" t="e">
        <f t="shared" si="2"/>
        <v>#DIV/0!</v>
      </c>
    </row>
    <row r="32" spans="1:5" x14ac:dyDescent="0.25">
      <c r="A32" s="88" t="s">
        <v>105</v>
      </c>
      <c r="B32" s="78" t="e">
        <f>('Detail TAK'!K29/'Detail TAK'!I29)/12</f>
        <v>#DIV/0!</v>
      </c>
      <c r="C32" s="82" t="e">
        <f>('Detail TAK'!L29/'Detail TAK'!J29)/12</f>
        <v>#DIV/0!</v>
      </c>
      <c r="D32" s="92" t="e">
        <f t="shared" si="2"/>
        <v>#DIV/0!</v>
      </c>
      <c r="E32" s="4"/>
    </row>
    <row r="33" spans="1:4" x14ac:dyDescent="0.25">
      <c r="A33" s="3" t="s">
        <v>107</v>
      </c>
      <c r="B33" s="76"/>
      <c r="C33" s="83"/>
      <c r="D33" s="93"/>
    </row>
    <row r="35" spans="1:4" ht="45" customHeight="1" x14ac:dyDescent="0.25">
      <c r="A35" s="98" t="s">
        <v>115</v>
      </c>
      <c r="B35" s="99"/>
      <c r="C35" s="99"/>
      <c r="D35" s="99"/>
    </row>
  </sheetData>
  <sheetProtection sheet="1" formatColumns="0" insertRows="0"/>
  <protectedRanges>
    <protectedRange sqref="B10:B33" name="Bereich1"/>
  </protectedRanges>
  <mergeCells count="5">
    <mergeCell ref="A35:D35"/>
    <mergeCell ref="B5:D5"/>
    <mergeCell ref="B6:D6"/>
    <mergeCell ref="B4:D4"/>
    <mergeCell ref="A2:D2"/>
  </mergeCell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N27"/>
  <sheetViews>
    <sheetView tabSelected="1" zoomScaleNormal="100" workbookViewId="0">
      <selection activeCell="B16" sqref="B16"/>
    </sheetView>
  </sheetViews>
  <sheetFormatPr baseColWidth="10" defaultRowHeight="15" x14ac:dyDescent="0.25"/>
  <cols>
    <col min="1" max="1" width="32.42578125" style="4" customWidth="1"/>
    <col min="2" max="2" width="15.7109375" style="11" customWidth="1"/>
    <col min="3" max="3" width="13.28515625" style="11" customWidth="1"/>
    <col min="4" max="4" width="11.28515625" style="11" customWidth="1"/>
    <col min="5" max="5" width="11.85546875" style="11" customWidth="1"/>
    <col min="6" max="6" width="12.85546875" style="11" customWidth="1"/>
    <col min="7" max="7" width="13.85546875" style="11" customWidth="1"/>
    <col min="8" max="8" width="15.7109375" style="11" customWidth="1"/>
    <col min="9" max="9" width="13.5703125" style="11" customWidth="1"/>
    <col min="10" max="10" width="6.28515625" style="4" customWidth="1"/>
    <col min="11" max="11" width="31.85546875" style="4" hidden="1" customWidth="1"/>
    <col min="12" max="12" width="15.85546875" style="4" hidden="1" customWidth="1"/>
    <col min="13" max="16384" width="11.42578125" style="4"/>
  </cols>
  <sheetData>
    <row r="1" spans="1:12" customFormat="1" ht="34.5" customHeight="1" x14ac:dyDescent="0.25">
      <c r="A1" s="115" t="s">
        <v>55</v>
      </c>
      <c r="B1" s="115"/>
      <c r="C1" s="115"/>
      <c r="D1" s="115"/>
      <c r="E1" s="115"/>
      <c r="F1" s="115"/>
      <c r="G1" s="115"/>
      <c r="H1" s="115"/>
      <c r="I1" s="115"/>
      <c r="L1" s="4"/>
    </row>
    <row r="2" spans="1:12" ht="15" customHeight="1" x14ac:dyDescent="0.25"/>
    <row r="3" spans="1:12" ht="21" customHeight="1" x14ac:dyDescent="0.25">
      <c r="A3" s="30" t="s">
        <v>78</v>
      </c>
      <c r="B3" s="118"/>
      <c r="C3" s="118"/>
      <c r="D3" s="118"/>
      <c r="E3" s="118"/>
      <c r="F3" s="118"/>
      <c r="G3" s="118"/>
      <c r="H3" s="118"/>
      <c r="I3" s="119"/>
    </row>
    <row r="4" spans="1:12" ht="21" customHeight="1" x14ac:dyDescent="0.25">
      <c r="A4" s="30" t="s">
        <v>9</v>
      </c>
      <c r="B4" s="118"/>
      <c r="C4" s="118"/>
      <c r="D4" s="119"/>
      <c r="E4" s="116" t="s">
        <v>12</v>
      </c>
      <c r="F4" s="117"/>
      <c r="G4" s="56"/>
      <c r="H4" s="34" t="s">
        <v>4</v>
      </c>
      <c r="I4" s="56"/>
      <c r="J4" s="4" t="str">
        <f>IF(OR(G4="",I4=""),"",ROUND((DAYS360(G4,I4,TRUE)+IF(AND(DAY(I4)&gt;=28,MONTH(I4)=2),30-DAY((I4)),0)+1)/30,2))</f>
        <v/>
      </c>
      <c r="L4" s="48"/>
    </row>
    <row r="5" spans="1:12" ht="21" customHeight="1" x14ac:dyDescent="0.25">
      <c r="A5" s="30" t="s">
        <v>76</v>
      </c>
      <c r="B5" s="123"/>
      <c r="C5" s="123"/>
      <c r="D5" s="124"/>
      <c r="L5" s="48"/>
    </row>
    <row r="6" spans="1:12" ht="15" customHeight="1" x14ac:dyDescent="0.25">
      <c r="B6" s="122"/>
      <c r="C6" s="122"/>
      <c r="D6" s="14"/>
      <c r="E6" s="14"/>
    </row>
    <row r="7" spans="1:12" ht="19.5" customHeight="1" x14ac:dyDescent="0.25">
      <c r="C7" s="112" t="s">
        <v>81</v>
      </c>
      <c r="D7" s="113"/>
      <c r="E7" s="114"/>
      <c r="F7" s="109" t="s">
        <v>20</v>
      </c>
      <c r="G7" s="109"/>
      <c r="I7" s="4"/>
    </row>
    <row r="8" spans="1:12" ht="30" x14ac:dyDescent="0.25">
      <c r="A8" s="31" t="s">
        <v>17</v>
      </c>
      <c r="B8" s="15" t="s">
        <v>22</v>
      </c>
      <c r="C8" s="66" t="s">
        <v>18</v>
      </c>
      <c r="D8" s="66" t="s">
        <v>19</v>
      </c>
      <c r="E8" s="67" t="s">
        <v>82</v>
      </c>
      <c r="F8" s="69" t="s">
        <v>79</v>
      </c>
      <c r="G8" s="69" t="s">
        <v>80</v>
      </c>
      <c r="H8" s="70" t="s">
        <v>87</v>
      </c>
      <c r="I8" s="4"/>
    </row>
    <row r="9" spans="1:12" ht="17.25" customHeight="1" x14ac:dyDescent="0.25">
      <c r="A9" s="3" t="s">
        <v>7</v>
      </c>
      <c r="B9" s="64" t="str">
        <f>IF('Detail SK'!M30&gt;0,'Detail SK'!M30,"")</f>
        <v/>
      </c>
      <c r="C9" s="126"/>
      <c r="D9" s="127"/>
      <c r="E9" s="127"/>
      <c r="F9" s="127"/>
      <c r="G9" s="127"/>
      <c r="H9" s="128"/>
      <c r="I9" s="4"/>
    </row>
    <row r="10" spans="1:12" ht="17.25" customHeight="1" x14ac:dyDescent="0.25">
      <c r="A10" s="3" t="s">
        <v>6</v>
      </c>
      <c r="B10" s="64" t="str">
        <f>IF('Detail TAK'!L29&gt;0,'Detail TAK'!L29,"")</f>
        <v/>
      </c>
      <c r="C10" s="129"/>
      <c r="D10" s="130"/>
      <c r="E10" s="130"/>
      <c r="F10" s="130"/>
      <c r="G10" s="130"/>
      <c r="H10" s="131"/>
      <c r="I10" s="4"/>
      <c r="J10" s="63"/>
    </row>
    <row r="11" spans="1:12" ht="17.25" customHeight="1" x14ac:dyDescent="0.25">
      <c r="A11" s="3" t="s">
        <v>49</v>
      </c>
      <c r="B11" s="65">
        <v>0</v>
      </c>
      <c r="C11" s="129"/>
      <c r="D11" s="130"/>
      <c r="E11" s="130"/>
      <c r="F11" s="130"/>
      <c r="G11" s="130"/>
      <c r="H11" s="131"/>
      <c r="I11" s="4"/>
      <c r="J11" s="63"/>
    </row>
    <row r="12" spans="1:12" ht="17.25" customHeight="1" x14ac:dyDescent="0.25">
      <c r="A12" s="3" t="s">
        <v>88</v>
      </c>
      <c r="B12" s="65">
        <v>0</v>
      </c>
      <c r="C12" s="129"/>
      <c r="D12" s="130"/>
      <c r="E12" s="130"/>
      <c r="F12" s="130"/>
      <c r="G12" s="130"/>
      <c r="H12" s="131"/>
      <c r="I12"/>
      <c r="K12" s="63" t="s">
        <v>86</v>
      </c>
      <c r="L12" s="4">
        <f>ROUND(('Detail SK'!M30+'Detail TAK'!L29)*0.0077,2)</f>
        <v>0</v>
      </c>
    </row>
    <row r="13" spans="1:12" ht="17.25" customHeight="1" x14ac:dyDescent="0.25">
      <c r="A13" s="3" t="s">
        <v>13</v>
      </c>
      <c r="B13" s="64" t="str">
        <f>IF('Schulungskosten SK und TAK'!B20&gt;0,'Schulungskosten SK und TAK'!B20,"")</f>
        <v/>
      </c>
      <c r="C13" s="129"/>
      <c r="D13" s="130"/>
      <c r="E13" s="130"/>
      <c r="F13" s="130"/>
      <c r="G13" s="130"/>
      <c r="H13" s="131"/>
      <c r="I13" s="4"/>
    </row>
    <row r="14" spans="1:12" ht="17.25" customHeight="1" x14ac:dyDescent="0.25">
      <c r="A14" s="3" t="s">
        <v>14</v>
      </c>
      <c r="B14" s="64" t="str">
        <f>IF('Schulungskosten SK und TAK'!E20&gt;0,'Schulungskosten SK und TAK'!E20,"")</f>
        <v/>
      </c>
      <c r="C14" s="129"/>
      <c r="D14" s="130"/>
      <c r="E14" s="130"/>
      <c r="F14" s="130"/>
      <c r="G14" s="130"/>
      <c r="H14" s="131"/>
      <c r="I14" s="4"/>
    </row>
    <row r="15" spans="1:12" ht="17.25" customHeight="1" x14ac:dyDescent="0.25">
      <c r="A15" s="3" t="s">
        <v>15</v>
      </c>
      <c r="B15" s="64" t="str">
        <f>IF(Sachaufwand!B31&gt;0,Sachaufwand!B31,"")</f>
        <v/>
      </c>
      <c r="C15" s="129"/>
      <c r="D15" s="130"/>
      <c r="E15" s="130"/>
      <c r="F15" s="130"/>
      <c r="G15" s="130"/>
      <c r="H15" s="131"/>
      <c r="I15" s="4"/>
    </row>
    <row r="16" spans="1:12" ht="17.25" customHeight="1" x14ac:dyDescent="0.25">
      <c r="A16" s="3" t="s">
        <v>97</v>
      </c>
      <c r="B16" s="64" t="str">
        <f>IF('Materialaufw.-Investitionen-BMK'!B9&gt;0,'Materialaufw.-Investitionen-BMK'!B9,"")</f>
        <v/>
      </c>
      <c r="C16" s="129"/>
      <c r="D16" s="130"/>
      <c r="E16" s="130"/>
      <c r="F16" s="130"/>
      <c r="G16" s="130"/>
      <c r="H16" s="131"/>
      <c r="I16" s="4"/>
    </row>
    <row r="17" spans="1:14" ht="17.25" customHeight="1" x14ac:dyDescent="0.25">
      <c r="A17" s="3" t="s">
        <v>89</v>
      </c>
      <c r="B17" s="64">
        <v>0</v>
      </c>
      <c r="C17" s="132"/>
      <c r="D17" s="133"/>
      <c r="E17" s="133"/>
      <c r="F17" s="133"/>
      <c r="G17" s="133"/>
      <c r="H17" s="134"/>
      <c r="I17" s="4"/>
    </row>
    <row r="18" spans="1:14" ht="23.25" customHeight="1" x14ac:dyDescent="0.25">
      <c r="A18" s="12" t="s">
        <v>21</v>
      </c>
      <c r="B18" s="8">
        <f>SUM(B9:B17)</f>
        <v>0</v>
      </c>
      <c r="C18" s="68"/>
      <c r="D18" s="68"/>
      <c r="E18" s="68"/>
      <c r="F18" s="68">
        <f>IF(Erlöse!B9&gt;0,Erlöse!B9,0)</f>
        <v>0</v>
      </c>
      <c r="G18" s="68">
        <f>IF(Erlöse!B21&gt;0,Erlöse!B21,0)</f>
        <v>0</v>
      </c>
      <c r="H18" s="71">
        <f>IF(B18&lt;&gt;"",B18-SUM(C18:G18),"")</f>
        <v>0</v>
      </c>
      <c r="I18" s="4"/>
    </row>
    <row r="20" spans="1:14" ht="27" customHeight="1" x14ac:dyDescent="0.25">
      <c r="A20" s="110" t="s">
        <v>84</v>
      </c>
      <c r="B20" s="111"/>
      <c r="C20" s="72" t="e">
        <f>IF(F18="","",(F18)+IF(G18&lt;&gt;"",(G18))-B15)</f>
        <v>#VALUE!</v>
      </c>
      <c r="E20" s="125" t="s">
        <v>77</v>
      </c>
      <c r="F20" s="125"/>
      <c r="G20" s="125"/>
      <c r="H20" s="125"/>
      <c r="I20" s="125"/>
      <c r="N20" s="73"/>
    </row>
    <row r="21" spans="1:14" ht="27" customHeight="1" x14ac:dyDescent="0.25">
      <c r="A21" s="135" t="s">
        <v>85</v>
      </c>
      <c r="B21" s="136"/>
      <c r="C21" s="62" t="str">
        <f>IF((F18&gt;1),F18/(B18-B17),"")</f>
        <v/>
      </c>
      <c r="E21" s="125"/>
      <c r="F21" s="125"/>
      <c r="G21" s="125"/>
      <c r="H21" s="125"/>
      <c r="I21" s="125"/>
    </row>
    <row r="22" spans="1:14" ht="15" customHeight="1" x14ac:dyDescent="0.25">
      <c r="E22" s="125"/>
      <c r="F22" s="125"/>
      <c r="G22" s="125"/>
      <c r="H22" s="125"/>
      <c r="I22" s="125"/>
    </row>
    <row r="23" spans="1:14" x14ac:dyDescent="0.25">
      <c r="A23" s="39" t="s">
        <v>56</v>
      </c>
      <c r="B23" s="120"/>
      <c r="C23" s="121"/>
      <c r="E23" s="33"/>
      <c r="F23" s="33"/>
      <c r="G23" s="33"/>
      <c r="H23" s="33"/>
      <c r="I23" s="33"/>
    </row>
    <row r="24" spans="1:14" x14ac:dyDescent="0.25">
      <c r="A24" s="40" t="s">
        <v>57</v>
      </c>
      <c r="B24" s="105"/>
      <c r="C24" s="106"/>
      <c r="I24" s="33"/>
    </row>
    <row r="25" spans="1:14" x14ac:dyDescent="0.25">
      <c r="A25" s="41" t="s">
        <v>58</v>
      </c>
      <c r="B25" s="107"/>
      <c r="C25" s="108"/>
    </row>
    <row r="26" spans="1:14" x14ac:dyDescent="0.25">
      <c r="A26" s="29"/>
      <c r="B26" s="29"/>
      <c r="C26" s="32"/>
    </row>
    <row r="27" spans="1:14" ht="15" customHeight="1" x14ac:dyDescent="0.25"/>
  </sheetData>
  <sheetProtection formatColumns="0" insertRows="0"/>
  <mergeCells count="15">
    <mergeCell ref="A1:I1"/>
    <mergeCell ref="E4:F4"/>
    <mergeCell ref="B4:D4"/>
    <mergeCell ref="B3:I3"/>
    <mergeCell ref="B23:C23"/>
    <mergeCell ref="B6:C6"/>
    <mergeCell ref="B5:D5"/>
    <mergeCell ref="E20:I22"/>
    <mergeCell ref="C9:H17"/>
    <mergeCell ref="A21:B21"/>
    <mergeCell ref="B24:C24"/>
    <mergeCell ref="B25:C25"/>
    <mergeCell ref="F7:G7"/>
    <mergeCell ref="A20:B20"/>
    <mergeCell ref="C7:E7"/>
  </mergeCells>
  <printOptions horizontalCentered="1"/>
  <pageMargins left="0.31496062992125984" right="0.31496062992125984" top="0.78740157480314965" bottom="0.59055118110236227" header="0.31496062992125984" footer="0.31496062992125984"/>
  <pageSetup paperSize="9" scale="96" orientation="landscape" verticalDpi="4294967295" r:id="rId1"/>
  <headerFooter>
    <oddFooter>&amp;L&amp;8Arbeitsmarktservice Steiermark, Förderungen&amp;R&amp;8SÖB/Ü-Finanzplan - Formular Stand November 2019</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P30"/>
  <sheetViews>
    <sheetView zoomScaleNormal="100" workbookViewId="0">
      <pane ySplit="2" topLeftCell="A3" activePane="bottomLeft" state="frozen"/>
      <selection sqref="A1:I1"/>
      <selection pane="bottomLeft" activeCell="E4" sqref="E4"/>
    </sheetView>
  </sheetViews>
  <sheetFormatPr baseColWidth="10" defaultColWidth="9.140625" defaultRowHeight="15" x14ac:dyDescent="0.25"/>
  <cols>
    <col min="1" max="1" width="27.140625" style="1" customWidth="1"/>
    <col min="2" max="2" width="16" style="1" customWidth="1"/>
    <col min="3" max="5" width="12.28515625" style="1" customWidth="1"/>
    <col min="6" max="7" width="10.140625" style="2" bestFit="1" customWidth="1"/>
    <col min="8" max="8" width="7.85546875" style="2" bestFit="1" customWidth="1"/>
    <col min="9" max="9" width="9.140625" style="2" customWidth="1"/>
    <col min="10" max="10" width="8.5703125" style="2" customWidth="1"/>
    <col min="11" max="11" width="7.42578125" style="2" bestFit="1" customWidth="1"/>
    <col min="12" max="12" width="6.42578125" style="2" bestFit="1" customWidth="1"/>
    <col min="13" max="13" width="17.42578125" style="1" customWidth="1"/>
    <col min="14" max="16" width="17.42578125" style="1" hidden="1" customWidth="1"/>
    <col min="17" max="17" width="17.42578125" style="1" customWidth="1"/>
    <col min="18" max="16384" width="9.140625" style="1"/>
  </cols>
  <sheetData>
    <row r="1" spans="1:16" ht="36" customHeight="1" x14ac:dyDescent="0.25">
      <c r="A1" s="139" t="s">
        <v>7</v>
      </c>
      <c r="B1" s="140"/>
      <c r="C1" s="140"/>
      <c r="D1" s="140"/>
      <c r="E1" s="141"/>
      <c r="F1" s="137" t="s">
        <v>2</v>
      </c>
      <c r="G1" s="137"/>
      <c r="J1" s="43"/>
      <c r="K1" s="44"/>
      <c r="L1" s="7"/>
      <c r="M1" s="4"/>
      <c r="N1" s="45" t="s">
        <v>69</v>
      </c>
      <c r="P1" s="1" t="str">
        <f>IF(Gesamtübersicht!J4&lt;&gt;"",Gesamtübersicht!J4,"")</f>
        <v/>
      </c>
    </row>
    <row r="2" spans="1:16" ht="60" x14ac:dyDescent="0.25">
      <c r="A2" s="37" t="s">
        <v>0</v>
      </c>
      <c r="B2" s="60" t="s">
        <v>75</v>
      </c>
      <c r="C2" s="17" t="s">
        <v>1</v>
      </c>
      <c r="D2" s="37" t="s">
        <v>74</v>
      </c>
      <c r="E2" s="42" t="s">
        <v>72</v>
      </c>
      <c r="F2" s="17" t="s">
        <v>3</v>
      </c>
      <c r="G2" s="17" t="s">
        <v>4</v>
      </c>
      <c r="H2" s="17" t="s">
        <v>50</v>
      </c>
      <c r="I2" s="42" t="s">
        <v>68</v>
      </c>
      <c r="J2" s="42" t="s">
        <v>10</v>
      </c>
      <c r="K2" s="42" t="s">
        <v>11</v>
      </c>
      <c r="L2" s="17" t="s">
        <v>5</v>
      </c>
      <c r="M2" s="61" t="s">
        <v>65</v>
      </c>
      <c r="N2" s="46" t="s">
        <v>70</v>
      </c>
    </row>
    <row r="3" spans="1:16" x14ac:dyDescent="0.25">
      <c r="A3" s="49"/>
      <c r="B3" s="49"/>
      <c r="C3" s="49"/>
      <c r="D3" s="49"/>
      <c r="E3" s="50"/>
      <c r="F3" s="51" t="str">
        <f>IF(A3&lt;&gt;"",Gesamtübersicht!G4,"")</f>
        <v/>
      </c>
      <c r="G3" s="51" t="str">
        <f>IF(A3&lt;&gt;"",Gesamtübersicht!$I$4,"")</f>
        <v/>
      </c>
      <c r="H3" s="59" t="str">
        <f>IF(OR(F3="",G3=""),"",ROUND((DAYS360(F3,G3,TRUE)+IF(AND(DAY(G3)&gt;=28,MONTH(G3)=2),30-DAY((G3)),0)+1)/30,2))</f>
        <v/>
      </c>
      <c r="I3" s="52"/>
      <c r="J3" s="53"/>
      <c r="K3" s="53"/>
      <c r="L3" s="58" t="str">
        <f t="shared" ref="L3:L29" si="0">IF(K3&gt;0,ROUND((K3*H3)/($P$1*I3),4),"")</f>
        <v/>
      </c>
      <c r="M3" s="50"/>
      <c r="N3" s="50" t="str">
        <f t="shared" ref="N3:N11" si="1">IF(K3&lt;&gt;"",E3/I3*K3,"")</f>
        <v/>
      </c>
    </row>
    <row r="4" spans="1:16" x14ac:dyDescent="0.25">
      <c r="A4" s="49"/>
      <c r="B4" s="49"/>
      <c r="C4" s="49"/>
      <c r="D4" s="49"/>
      <c r="E4" s="50"/>
      <c r="F4" s="51" t="str">
        <f>IF(A4&lt;&gt;"",Gesamtübersicht!$G$4,"")</f>
        <v/>
      </c>
      <c r="G4" s="51" t="str">
        <f>IF(A4&lt;&gt;"",Gesamtübersicht!$I$4,"")</f>
        <v/>
      </c>
      <c r="H4" s="59" t="str">
        <f t="shared" ref="H4:H11" si="2">IF(OR(F4="",G4=""),"",ROUND((DAYS360(F4,G4,TRUE)+IF(AND(DAY(G4)&gt;=28,MONTH(G4)=2),30-DAY((G4)),0)+1)/30,2))</f>
        <v/>
      </c>
      <c r="I4" s="52"/>
      <c r="J4" s="53"/>
      <c r="K4" s="53"/>
      <c r="L4" s="58" t="str">
        <f t="shared" si="0"/>
        <v/>
      </c>
      <c r="M4" s="50"/>
      <c r="N4" s="50" t="str">
        <f t="shared" si="1"/>
        <v/>
      </c>
    </row>
    <row r="5" spans="1:16" x14ac:dyDescent="0.25">
      <c r="A5" s="49"/>
      <c r="B5" s="49"/>
      <c r="C5" s="49"/>
      <c r="D5" s="49"/>
      <c r="E5" s="50"/>
      <c r="F5" s="51" t="str">
        <f>IF(A5&lt;&gt;"",Gesamtübersicht!$G$4,"")</f>
        <v/>
      </c>
      <c r="G5" s="51" t="str">
        <f>IF(A5&lt;&gt;"",Gesamtübersicht!$I$4,"")</f>
        <v/>
      </c>
      <c r="H5" s="59" t="str">
        <f t="shared" si="2"/>
        <v/>
      </c>
      <c r="I5" s="52"/>
      <c r="J5" s="53"/>
      <c r="K5" s="53"/>
      <c r="L5" s="58" t="str">
        <f t="shared" si="0"/>
        <v/>
      </c>
      <c r="M5" s="50"/>
      <c r="N5" s="50" t="str">
        <f t="shared" si="1"/>
        <v/>
      </c>
    </row>
    <row r="6" spans="1:16" x14ac:dyDescent="0.25">
      <c r="A6" s="49"/>
      <c r="B6" s="49"/>
      <c r="C6" s="49"/>
      <c r="D6" s="49"/>
      <c r="E6" s="50"/>
      <c r="F6" s="51" t="str">
        <f>IF(A6&lt;&gt;"",Gesamtübersicht!$G$4,"")</f>
        <v/>
      </c>
      <c r="G6" s="51" t="str">
        <f>IF(A6&lt;&gt;"",Gesamtübersicht!$I$4,"")</f>
        <v/>
      </c>
      <c r="H6" s="59" t="str">
        <f t="shared" si="2"/>
        <v/>
      </c>
      <c r="I6" s="52"/>
      <c r="J6" s="53"/>
      <c r="K6" s="53"/>
      <c r="L6" s="58" t="str">
        <f t="shared" si="0"/>
        <v/>
      </c>
      <c r="M6" s="50"/>
      <c r="N6" s="50" t="str">
        <f t="shared" si="1"/>
        <v/>
      </c>
    </row>
    <row r="7" spans="1:16" x14ac:dyDescent="0.25">
      <c r="A7" s="49"/>
      <c r="B7" s="49"/>
      <c r="C7" s="49"/>
      <c r="D7" s="49"/>
      <c r="E7" s="50"/>
      <c r="F7" s="51" t="str">
        <f>IF(A7&lt;&gt;"",Gesamtübersicht!$G$4,"")</f>
        <v/>
      </c>
      <c r="G7" s="51" t="str">
        <f>IF(A7&lt;&gt;"",Gesamtübersicht!$I$4,"")</f>
        <v/>
      </c>
      <c r="H7" s="59" t="str">
        <f t="shared" si="2"/>
        <v/>
      </c>
      <c r="I7" s="52"/>
      <c r="J7" s="53"/>
      <c r="K7" s="53"/>
      <c r="L7" s="58" t="str">
        <f t="shared" si="0"/>
        <v/>
      </c>
      <c r="M7" s="50"/>
      <c r="N7" s="50" t="str">
        <f t="shared" si="1"/>
        <v/>
      </c>
    </row>
    <row r="8" spans="1:16" x14ac:dyDescent="0.25">
      <c r="A8" s="49"/>
      <c r="B8" s="49"/>
      <c r="C8" s="49"/>
      <c r="D8" s="49"/>
      <c r="E8" s="50"/>
      <c r="F8" s="51" t="str">
        <f>IF(A8&lt;&gt;"",Gesamtübersicht!$G$4,"")</f>
        <v/>
      </c>
      <c r="G8" s="51" t="str">
        <f>IF(A8&lt;&gt;"",Gesamtübersicht!$I$4,"")</f>
        <v/>
      </c>
      <c r="H8" s="59" t="str">
        <f t="shared" si="2"/>
        <v/>
      </c>
      <c r="I8" s="52"/>
      <c r="J8" s="53"/>
      <c r="K8" s="53"/>
      <c r="L8" s="58" t="str">
        <f t="shared" si="0"/>
        <v/>
      </c>
      <c r="M8" s="50"/>
      <c r="N8" s="50" t="str">
        <f t="shared" si="1"/>
        <v/>
      </c>
    </row>
    <row r="9" spans="1:16" x14ac:dyDescent="0.25">
      <c r="A9" s="49"/>
      <c r="B9" s="49"/>
      <c r="C9" s="49"/>
      <c r="D9" s="49"/>
      <c r="E9" s="50"/>
      <c r="F9" s="51" t="str">
        <f>IF(A9&lt;&gt;"",Gesamtübersicht!$G$4,"")</f>
        <v/>
      </c>
      <c r="G9" s="51" t="str">
        <f>IF(A9&lt;&gt;"",Gesamtübersicht!$I$4,"")</f>
        <v/>
      </c>
      <c r="H9" s="59" t="str">
        <f t="shared" si="2"/>
        <v/>
      </c>
      <c r="I9" s="52"/>
      <c r="J9" s="53"/>
      <c r="K9" s="53"/>
      <c r="L9" s="58" t="str">
        <f t="shared" si="0"/>
        <v/>
      </c>
      <c r="M9" s="50"/>
      <c r="N9" s="50" t="str">
        <f t="shared" si="1"/>
        <v/>
      </c>
    </row>
    <row r="10" spans="1:16" x14ac:dyDescent="0.25">
      <c r="A10" s="49"/>
      <c r="B10" s="49"/>
      <c r="C10" s="49"/>
      <c r="D10" s="49"/>
      <c r="E10" s="50"/>
      <c r="F10" s="51" t="str">
        <f>IF(A10&lt;&gt;"",Gesamtübersicht!$G$4,"")</f>
        <v/>
      </c>
      <c r="G10" s="51" t="str">
        <f>IF(A10&lt;&gt;"",Gesamtübersicht!$I$4,"")</f>
        <v/>
      </c>
      <c r="H10" s="59" t="str">
        <f t="shared" si="2"/>
        <v/>
      </c>
      <c r="I10" s="52"/>
      <c r="J10" s="53"/>
      <c r="K10" s="53"/>
      <c r="L10" s="58" t="str">
        <f t="shared" si="0"/>
        <v/>
      </c>
      <c r="M10" s="50"/>
      <c r="N10" s="50" t="str">
        <f t="shared" si="1"/>
        <v/>
      </c>
    </row>
    <row r="11" spans="1:16" x14ac:dyDescent="0.25">
      <c r="A11" s="49"/>
      <c r="B11" s="49"/>
      <c r="C11" s="49"/>
      <c r="D11" s="49"/>
      <c r="E11" s="50"/>
      <c r="F11" s="51" t="str">
        <f>IF(A11&lt;&gt;"",Gesamtübersicht!$G$4,"")</f>
        <v/>
      </c>
      <c r="G11" s="51" t="str">
        <f>IF(A11&lt;&gt;"",Gesamtübersicht!$I$4,"")</f>
        <v/>
      </c>
      <c r="H11" s="59" t="str">
        <f t="shared" si="2"/>
        <v/>
      </c>
      <c r="I11" s="52"/>
      <c r="J11" s="53"/>
      <c r="K11" s="53"/>
      <c r="L11" s="58" t="str">
        <f t="shared" si="0"/>
        <v/>
      </c>
      <c r="M11" s="50"/>
      <c r="N11" s="50" t="str">
        <f t="shared" si="1"/>
        <v/>
      </c>
    </row>
    <row r="12" spans="1:16" x14ac:dyDescent="0.25">
      <c r="A12" s="49"/>
      <c r="B12" s="49"/>
      <c r="C12" s="49"/>
      <c r="D12" s="49"/>
      <c r="E12" s="50"/>
      <c r="F12" s="51" t="str">
        <f>IF(A12&lt;&gt;"",Gesamtübersicht!$G$4,"")</f>
        <v/>
      </c>
      <c r="G12" s="51" t="str">
        <f>IF(A12&lt;&gt;"",Gesamtübersicht!$I$4,"")</f>
        <v/>
      </c>
      <c r="H12" s="59" t="str">
        <f t="shared" ref="H12:H29" si="3">IF(OR(F12="",G12=""),"",ROUND((DAYS360(F12,G12,TRUE)+IF(AND(DAY(G12)&gt;=28,MONTH(G12)=2),30-DAY((G12)),0)+1)/30,2))</f>
        <v/>
      </c>
      <c r="I12" s="52"/>
      <c r="J12" s="53"/>
      <c r="K12" s="53"/>
      <c r="L12" s="58" t="str">
        <f t="shared" si="0"/>
        <v/>
      </c>
      <c r="M12" s="50"/>
      <c r="N12" s="50"/>
    </row>
    <row r="13" spans="1:16" x14ac:dyDescent="0.25">
      <c r="A13" s="49"/>
      <c r="B13" s="49"/>
      <c r="C13" s="49"/>
      <c r="D13" s="49"/>
      <c r="E13" s="50"/>
      <c r="F13" s="51" t="str">
        <f>IF(A13&lt;&gt;"",Gesamtübersicht!$G$4,"")</f>
        <v/>
      </c>
      <c r="G13" s="51" t="str">
        <f>IF(A13&lt;&gt;"",Gesamtübersicht!$I$4,"")</f>
        <v/>
      </c>
      <c r="H13" s="59" t="str">
        <f t="shared" si="3"/>
        <v/>
      </c>
      <c r="I13" s="52"/>
      <c r="J13" s="53"/>
      <c r="K13" s="53"/>
      <c r="L13" s="58" t="str">
        <f t="shared" si="0"/>
        <v/>
      </c>
      <c r="M13" s="50"/>
      <c r="N13" s="50" t="str">
        <f t="shared" ref="N13:N29" si="4">IF(K13&lt;&gt;"",E13/I13*K13,"")</f>
        <v/>
      </c>
    </row>
    <row r="14" spans="1:16" x14ac:dyDescent="0.25">
      <c r="A14" s="49"/>
      <c r="B14" s="49"/>
      <c r="C14" s="49"/>
      <c r="D14" s="49"/>
      <c r="E14" s="50"/>
      <c r="F14" s="51" t="str">
        <f>IF(A14&lt;&gt;"",Gesamtübersicht!$G$4,"")</f>
        <v/>
      </c>
      <c r="G14" s="51" t="str">
        <f>IF(A14&lt;&gt;"",Gesamtübersicht!$I$4,"")</f>
        <v/>
      </c>
      <c r="H14" s="59" t="str">
        <f t="shared" si="3"/>
        <v/>
      </c>
      <c r="I14" s="52"/>
      <c r="J14" s="53"/>
      <c r="K14" s="53"/>
      <c r="L14" s="58" t="str">
        <f t="shared" si="0"/>
        <v/>
      </c>
      <c r="M14" s="50"/>
      <c r="N14" s="50" t="str">
        <f t="shared" si="4"/>
        <v/>
      </c>
    </row>
    <row r="15" spans="1:16" x14ac:dyDescent="0.25">
      <c r="A15" s="49"/>
      <c r="B15" s="49"/>
      <c r="C15" s="49"/>
      <c r="D15" s="49"/>
      <c r="E15" s="50"/>
      <c r="F15" s="51" t="str">
        <f>IF(A15&lt;&gt;"",Gesamtübersicht!$G$4,"")</f>
        <v/>
      </c>
      <c r="G15" s="51" t="str">
        <f>IF(A15&lt;&gt;"",Gesamtübersicht!$I$4,"")</f>
        <v/>
      </c>
      <c r="H15" s="59" t="str">
        <f t="shared" si="3"/>
        <v/>
      </c>
      <c r="I15" s="52"/>
      <c r="J15" s="53"/>
      <c r="K15" s="53"/>
      <c r="L15" s="58" t="str">
        <f t="shared" si="0"/>
        <v/>
      </c>
      <c r="M15" s="50"/>
      <c r="N15" s="50" t="str">
        <f t="shared" si="4"/>
        <v/>
      </c>
    </row>
    <row r="16" spans="1:16" x14ac:dyDescent="0.25">
      <c r="A16" s="49"/>
      <c r="B16" s="49"/>
      <c r="C16" s="49"/>
      <c r="D16" s="49"/>
      <c r="E16" s="50"/>
      <c r="F16" s="51" t="str">
        <f>IF(A16&lt;&gt;"",Gesamtübersicht!$G$4,"")</f>
        <v/>
      </c>
      <c r="G16" s="51" t="str">
        <f>IF(A16&lt;&gt;"",Gesamtübersicht!$I$4,"")</f>
        <v/>
      </c>
      <c r="H16" s="59" t="str">
        <f t="shared" si="3"/>
        <v/>
      </c>
      <c r="I16" s="52"/>
      <c r="J16" s="53"/>
      <c r="K16" s="53"/>
      <c r="L16" s="58" t="str">
        <f t="shared" si="0"/>
        <v/>
      </c>
      <c r="M16" s="50"/>
      <c r="N16" s="50" t="str">
        <f t="shared" si="4"/>
        <v/>
      </c>
    </row>
    <row r="17" spans="1:14" x14ac:dyDescent="0.25">
      <c r="A17" s="49"/>
      <c r="B17" s="49"/>
      <c r="C17" s="49"/>
      <c r="D17" s="49"/>
      <c r="E17" s="50"/>
      <c r="F17" s="51" t="str">
        <f>IF(A17&lt;&gt;"",Gesamtübersicht!$G$4,"")</f>
        <v/>
      </c>
      <c r="G17" s="51" t="str">
        <f>IF(A17&lt;&gt;"",Gesamtübersicht!$I$4,"")</f>
        <v/>
      </c>
      <c r="H17" s="59" t="str">
        <f t="shared" si="3"/>
        <v/>
      </c>
      <c r="I17" s="52"/>
      <c r="J17" s="53"/>
      <c r="K17" s="53"/>
      <c r="L17" s="58" t="str">
        <f t="shared" si="0"/>
        <v/>
      </c>
      <c r="M17" s="50"/>
      <c r="N17" s="50" t="str">
        <f t="shared" si="4"/>
        <v/>
      </c>
    </row>
    <row r="18" spans="1:14" x14ac:dyDescent="0.25">
      <c r="A18" s="49"/>
      <c r="B18" s="49"/>
      <c r="C18" s="49"/>
      <c r="D18" s="49"/>
      <c r="E18" s="50"/>
      <c r="F18" s="51" t="str">
        <f>IF(A18&lt;&gt;"",Gesamtübersicht!$G$4,"")</f>
        <v/>
      </c>
      <c r="G18" s="51" t="str">
        <f>IF(A18&lt;&gt;"",Gesamtübersicht!$I$4,"")</f>
        <v/>
      </c>
      <c r="H18" s="59" t="str">
        <f t="shared" si="3"/>
        <v/>
      </c>
      <c r="I18" s="52"/>
      <c r="J18" s="53"/>
      <c r="K18" s="53"/>
      <c r="L18" s="58" t="str">
        <f t="shared" si="0"/>
        <v/>
      </c>
      <c r="M18" s="50"/>
      <c r="N18" s="50" t="str">
        <f t="shared" si="4"/>
        <v/>
      </c>
    </row>
    <row r="19" spans="1:14" x14ac:dyDescent="0.25">
      <c r="A19" s="49"/>
      <c r="B19" s="49"/>
      <c r="C19" s="49"/>
      <c r="D19" s="49"/>
      <c r="E19" s="50"/>
      <c r="F19" s="51" t="str">
        <f>IF(A19&lt;&gt;"",Gesamtübersicht!$G$4,"")</f>
        <v/>
      </c>
      <c r="G19" s="51" t="str">
        <f>IF(A19&lt;&gt;"",Gesamtübersicht!$I$4,"")</f>
        <v/>
      </c>
      <c r="H19" s="59" t="str">
        <f t="shared" si="3"/>
        <v/>
      </c>
      <c r="I19" s="52"/>
      <c r="J19" s="53"/>
      <c r="K19" s="53"/>
      <c r="L19" s="58" t="str">
        <f t="shared" si="0"/>
        <v/>
      </c>
      <c r="M19" s="50"/>
      <c r="N19" s="50" t="str">
        <f t="shared" si="4"/>
        <v/>
      </c>
    </row>
    <row r="20" spans="1:14" x14ac:dyDescent="0.25">
      <c r="A20" s="49"/>
      <c r="B20" s="49"/>
      <c r="C20" s="49"/>
      <c r="D20" s="49"/>
      <c r="E20" s="50"/>
      <c r="F20" s="51" t="str">
        <f>IF(A20&lt;&gt;"",Gesamtübersicht!$G$4,"")</f>
        <v/>
      </c>
      <c r="G20" s="51" t="str">
        <f>IF(A20&lt;&gt;"",Gesamtübersicht!$I$4,"")</f>
        <v/>
      </c>
      <c r="H20" s="59" t="str">
        <f t="shared" si="3"/>
        <v/>
      </c>
      <c r="I20" s="52"/>
      <c r="J20" s="53"/>
      <c r="K20" s="53"/>
      <c r="L20" s="58" t="str">
        <f t="shared" si="0"/>
        <v/>
      </c>
      <c r="M20" s="50"/>
      <c r="N20" s="50" t="str">
        <f t="shared" si="4"/>
        <v/>
      </c>
    </row>
    <row r="21" spans="1:14" x14ac:dyDescent="0.25">
      <c r="A21" s="49"/>
      <c r="B21" s="49"/>
      <c r="C21" s="49"/>
      <c r="D21" s="49"/>
      <c r="E21" s="50"/>
      <c r="F21" s="51" t="str">
        <f>IF(A21&lt;&gt;"",Gesamtübersicht!$G$4,"")</f>
        <v/>
      </c>
      <c r="G21" s="51" t="str">
        <f>IF(A21&lt;&gt;"",Gesamtübersicht!$I$4,"")</f>
        <v/>
      </c>
      <c r="H21" s="59" t="str">
        <f t="shared" si="3"/>
        <v/>
      </c>
      <c r="I21" s="52"/>
      <c r="J21" s="53"/>
      <c r="K21" s="53"/>
      <c r="L21" s="58" t="str">
        <f t="shared" si="0"/>
        <v/>
      </c>
      <c r="M21" s="50"/>
      <c r="N21" s="50" t="str">
        <f t="shared" si="4"/>
        <v/>
      </c>
    </row>
    <row r="22" spans="1:14" x14ac:dyDescent="0.25">
      <c r="A22" s="49"/>
      <c r="B22" s="49"/>
      <c r="C22" s="49"/>
      <c r="D22" s="49"/>
      <c r="E22" s="50"/>
      <c r="F22" s="51" t="str">
        <f>IF(A22&lt;&gt;"",Gesamtübersicht!$G$4,"")</f>
        <v/>
      </c>
      <c r="G22" s="51" t="str">
        <f>IF(A22&lt;&gt;"",Gesamtübersicht!$I$4,"")</f>
        <v/>
      </c>
      <c r="H22" s="59" t="str">
        <f t="shared" si="3"/>
        <v/>
      </c>
      <c r="I22" s="52"/>
      <c r="J22" s="53"/>
      <c r="K22" s="53"/>
      <c r="L22" s="58" t="str">
        <f t="shared" si="0"/>
        <v/>
      </c>
      <c r="M22" s="50"/>
      <c r="N22" s="50" t="str">
        <f t="shared" si="4"/>
        <v/>
      </c>
    </row>
    <row r="23" spans="1:14" x14ac:dyDescent="0.25">
      <c r="A23" s="49"/>
      <c r="B23" s="49"/>
      <c r="C23" s="49"/>
      <c r="D23" s="49"/>
      <c r="E23" s="50"/>
      <c r="F23" s="51" t="str">
        <f>IF(A23&lt;&gt;"",Gesamtübersicht!$G$4,"")</f>
        <v/>
      </c>
      <c r="G23" s="51" t="str">
        <f>IF(A23&lt;&gt;"",Gesamtübersicht!$I$4,"")</f>
        <v/>
      </c>
      <c r="H23" s="59" t="str">
        <f t="shared" si="3"/>
        <v/>
      </c>
      <c r="I23" s="52"/>
      <c r="J23" s="53"/>
      <c r="K23" s="53"/>
      <c r="L23" s="58" t="str">
        <f t="shared" si="0"/>
        <v/>
      </c>
      <c r="M23" s="50"/>
      <c r="N23" s="50" t="str">
        <f t="shared" si="4"/>
        <v/>
      </c>
    </row>
    <row r="24" spans="1:14" x14ac:dyDescent="0.25">
      <c r="A24" s="49"/>
      <c r="B24" s="49"/>
      <c r="C24" s="49"/>
      <c r="D24" s="49"/>
      <c r="E24" s="50"/>
      <c r="F24" s="51" t="str">
        <f>IF(A24&lt;&gt;"",Gesamtübersicht!$G$4,"")</f>
        <v/>
      </c>
      <c r="G24" s="51" t="str">
        <f>IF(A24&lt;&gt;"",Gesamtübersicht!$I$4,"")</f>
        <v/>
      </c>
      <c r="H24" s="59" t="str">
        <f t="shared" si="3"/>
        <v/>
      </c>
      <c r="I24" s="52"/>
      <c r="J24" s="53"/>
      <c r="K24" s="53"/>
      <c r="L24" s="58" t="str">
        <f t="shared" si="0"/>
        <v/>
      </c>
      <c r="M24" s="50"/>
      <c r="N24" s="50" t="str">
        <f t="shared" si="4"/>
        <v/>
      </c>
    </row>
    <row r="25" spans="1:14" x14ac:dyDescent="0.25">
      <c r="A25" s="49"/>
      <c r="B25" s="49"/>
      <c r="C25" s="49"/>
      <c r="D25" s="49"/>
      <c r="E25" s="50"/>
      <c r="F25" s="51" t="str">
        <f>IF(A25&lt;&gt;"",Gesamtübersicht!$G$4,"")</f>
        <v/>
      </c>
      <c r="G25" s="51" t="str">
        <f>IF(A25&lt;&gt;"",Gesamtübersicht!$I$4,"")</f>
        <v/>
      </c>
      <c r="H25" s="59" t="str">
        <f t="shared" si="3"/>
        <v/>
      </c>
      <c r="I25" s="52"/>
      <c r="J25" s="53"/>
      <c r="K25" s="53"/>
      <c r="L25" s="58" t="str">
        <f t="shared" si="0"/>
        <v/>
      </c>
      <c r="M25" s="50"/>
      <c r="N25" s="50" t="str">
        <f t="shared" si="4"/>
        <v/>
      </c>
    </row>
    <row r="26" spans="1:14" x14ac:dyDescent="0.25">
      <c r="A26" s="49"/>
      <c r="B26" s="49"/>
      <c r="C26" s="49"/>
      <c r="D26" s="49"/>
      <c r="E26" s="50"/>
      <c r="F26" s="51" t="str">
        <f>IF(A26&lt;&gt;"",Gesamtübersicht!$G$4,"")</f>
        <v/>
      </c>
      <c r="G26" s="51" t="str">
        <f>IF(A26&lt;&gt;"",Gesamtübersicht!$I$4,"")</f>
        <v/>
      </c>
      <c r="H26" s="59" t="str">
        <f t="shared" si="3"/>
        <v/>
      </c>
      <c r="I26" s="52"/>
      <c r="J26" s="53"/>
      <c r="K26" s="53"/>
      <c r="L26" s="58" t="str">
        <f t="shared" si="0"/>
        <v/>
      </c>
      <c r="M26" s="50"/>
      <c r="N26" s="50" t="str">
        <f t="shared" si="4"/>
        <v/>
      </c>
    </row>
    <row r="27" spans="1:14" x14ac:dyDescent="0.25">
      <c r="A27" s="49"/>
      <c r="B27" s="49"/>
      <c r="C27" s="49"/>
      <c r="D27" s="49"/>
      <c r="E27" s="50"/>
      <c r="F27" s="51" t="str">
        <f>IF(A27&lt;&gt;"",Gesamtübersicht!$G$4,"")</f>
        <v/>
      </c>
      <c r="G27" s="51" t="str">
        <f>IF(A27&lt;&gt;"",Gesamtübersicht!$I$4,"")</f>
        <v/>
      </c>
      <c r="H27" s="59" t="str">
        <f t="shared" si="3"/>
        <v/>
      </c>
      <c r="I27" s="52"/>
      <c r="J27" s="53"/>
      <c r="K27" s="53"/>
      <c r="L27" s="58" t="str">
        <f t="shared" si="0"/>
        <v/>
      </c>
      <c r="M27" s="50"/>
      <c r="N27" s="50" t="str">
        <f t="shared" si="4"/>
        <v/>
      </c>
    </row>
    <row r="28" spans="1:14" x14ac:dyDescent="0.25">
      <c r="A28" s="49"/>
      <c r="B28" s="49"/>
      <c r="C28" s="49"/>
      <c r="D28" s="49"/>
      <c r="E28" s="50"/>
      <c r="F28" s="51" t="str">
        <f>IF(A28&lt;&gt;"",Gesamtübersicht!$G$4,"")</f>
        <v/>
      </c>
      <c r="G28" s="51" t="str">
        <f>IF(A28&lt;&gt;"",Gesamtübersicht!$I$4,"")</f>
        <v/>
      </c>
      <c r="H28" s="59" t="str">
        <f t="shared" si="3"/>
        <v/>
      </c>
      <c r="I28" s="52"/>
      <c r="J28" s="53"/>
      <c r="K28" s="53"/>
      <c r="L28" s="58" t="str">
        <f t="shared" si="0"/>
        <v/>
      </c>
      <c r="M28" s="50"/>
      <c r="N28" s="50" t="str">
        <f t="shared" si="4"/>
        <v/>
      </c>
    </row>
    <row r="29" spans="1:14" x14ac:dyDescent="0.25">
      <c r="A29" s="49"/>
      <c r="B29" s="49"/>
      <c r="C29" s="49"/>
      <c r="D29" s="49"/>
      <c r="E29" s="50"/>
      <c r="F29" s="51" t="str">
        <f>IF(A29&lt;&gt;"",Gesamtübersicht!$G$4,"")</f>
        <v/>
      </c>
      <c r="G29" s="51" t="str">
        <f>IF(A29&lt;&gt;"",Gesamtübersicht!$I$4,"")</f>
        <v/>
      </c>
      <c r="H29" s="59" t="str">
        <f t="shared" si="3"/>
        <v/>
      </c>
      <c r="I29" s="52"/>
      <c r="J29" s="53"/>
      <c r="K29" s="53"/>
      <c r="L29" s="58" t="str">
        <f t="shared" si="0"/>
        <v/>
      </c>
      <c r="M29" s="50"/>
      <c r="N29" s="50" t="str">
        <f t="shared" si="4"/>
        <v/>
      </c>
    </row>
    <row r="30" spans="1:14" x14ac:dyDescent="0.25">
      <c r="A30" s="138" t="s">
        <v>8</v>
      </c>
      <c r="B30" s="138"/>
      <c r="C30" s="138"/>
      <c r="D30" s="138"/>
      <c r="E30" s="138"/>
      <c r="F30" s="138"/>
      <c r="G30" s="138"/>
      <c r="H30" s="138"/>
      <c r="I30" s="138"/>
      <c r="J30" s="138"/>
      <c r="K30" s="138"/>
      <c r="L30" s="13">
        <f>SUM(L3:L29)</f>
        <v>0</v>
      </c>
      <c r="M30" s="8">
        <f t="shared" ref="M30" si="5">ROUND(SUM(M3:M29),2)</f>
        <v>0</v>
      </c>
      <c r="N30" s="8"/>
    </row>
  </sheetData>
  <sheetProtection sheet="1" formatColumns="0" insertRows="0"/>
  <mergeCells count="3">
    <mergeCell ref="F1:G1"/>
    <mergeCell ref="A30:K30"/>
    <mergeCell ref="A1:E1"/>
  </mergeCells>
  <printOptions horizontalCentered="1"/>
  <pageMargins left="0.31496062992125984" right="0.31496062992125984" top="0.78740157480314965" bottom="0.59055118110236227" header="0.31496062992125984" footer="0.31496062992125984"/>
  <pageSetup paperSize="9" scale="90" orientation="landscape" verticalDpi="4294967295" r:id="rId1"/>
  <headerFooter>
    <oddFooter>&amp;L&amp;8Arbeitsmarktservice Steiermark, Förderungen&amp;C&amp;8&amp;F&amp;R&amp;8SÖB/Ü-Finanzplan - Formular Stand November 2019</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pageSetUpPr fitToPage="1"/>
  </sheetPr>
  <dimension ref="A1:Q29"/>
  <sheetViews>
    <sheetView zoomScaleNormal="100" workbookViewId="0">
      <pane ySplit="2" topLeftCell="A3" activePane="bottomLeft" state="frozen"/>
      <selection sqref="A1:I1"/>
      <selection pane="bottomLeft" activeCell="Q29" sqref="Q29"/>
    </sheetView>
  </sheetViews>
  <sheetFormatPr baseColWidth="10" defaultColWidth="9.140625" defaultRowHeight="15" x14ac:dyDescent="0.25"/>
  <cols>
    <col min="1" max="1" width="7" style="2" customWidth="1"/>
    <col min="2" max="2" width="25.42578125" style="1" customWidth="1"/>
    <col min="3" max="3" width="9.5703125" style="1" customWidth="1"/>
    <col min="4" max="4" width="12.140625" style="1" customWidth="1"/>
    <col min="5" max="6" width="10.140625" style="2" bestFit="1" customWidth="1"/>
    <col min="7" max="7" width="7.85546875" style="2" bestFit="1" customWidth="1"/>
    <col min="8" max="8" width="9.140625" style="2" customWidth="1"/>
    <col min="9" max="9" width="7.42578125" style="2" bestFit="1" customWidth="1"/>
    <col min="10" max="10" width="6.42578125" style="2" bestFit="1" customWidth="1"/>
    <col min="11" max="11" width="14" style="2" customWidth="1"/>
    <col min="12" max="12" width="15" style="2" customWidth="1"/>
    <col min="13" max="13" width="12.140625" style="1" hidden="1" customWidth="1"/>
    <col min="14" max="16" width="9.42578125" style="1" hidden="1" customWidth="1"/>
    <col min="17" max="16384" width="9.140625" style="1"/>
  </cols>
  <sheetData>
    <row r="1" spans="1:17" ht="36" customHeight="1" x14ac:dyDescent="0.25">
      <c r="A1" s="139" t="s">
        <v>6</v>
      </c>
      <c r="B1" s="140"/>
      <c r="C1" s="140"/>
      <c r="D1" s="141"/>
      <c r="E1" s="137" t="s">
        <v>2</v>
      </c>
      <c r="F1" s="137"/>
      <c r="H1" s="43"/>
      <c r="I1" s="43"/>
      <c r="J1" s="44"/>
      <c r="K1" s="44"/>
      <c r="L1" s="38"/>
      <c r="M1" s="45" t="s">
        <v>69</v>
      </c>
      <c r="O1" s="1" t="str">
        <f>IF(Gesamtübersicht!J4&lt;&gt;"",Gesamtübersicht!J4,"")</f>
        <v/>
      </c>
    </row>
    <row r="2" spans="1:17" ht="60" x14ac:dyDescent="0.25">
      <c r="A2" s="37" t="s">
        <v>59</v>
      </c>
      <c r="B2" s="37" t="s">
        <v>66</v>
      </c>
      <c r="C2" s="37" t="s">
        <v>60</v>
      </c>
      <c r="D2" s="47" t="s">
        <v>72</v>
      </c>
      <c r="E2" s="35" t="s">
        <v>3</v>
      </c>
      <c r="F2" s="35" t="s">
        <v>4</v>
      </c>
      <c r="G2" s="35" t="s">
        <v>50</v>
      </c>
      <c r="H2" s="42" t="s">
        <v>68</v>
      </c>
      <c r="I2" s="42" t="s">
        <v>10</v>
      </c>
      <c r="J2" s="42" t="s">
        <v>5</v>
      </c>
      <c r="K2" s="18" t="s">
        <v>73</v>
      </c>
      <c r="L2" s="18" t="s">
        <v>71</v>
      </c>
      <c r="M2" s="46" t="s">
        <v>70</v>
      </c>
      <c r="Q2" s="75" t="s">
        <v>113</v>
      </c>
    </row>
    <row r="3" spans="1:17" x14ac:dyDescent="0.25">
      <c r="A3" s="55"/>
      <c r="B3" s="49"/>
      <c r="C3" s="49"/>
      <c r="D3" s="50"/>
      <c r="E3" s="51" t="str">
        <f>IF(A3&lt;&gt;"",Gesamtübersicht!$G$4,"")</f>
        <v/>
      </c>
      <c r="F3" s="51" t="str">
        <f>IF(A3&lt;&gt;"",Gesamtübersicht!$I$4,"")</f>
        <v/>
      </c>
      <c r="G3" s="59" t="str">
        <f t="shared" ref="G3:G28" si="0">IF(OR(E3="",F3=""),"",ROUND((DAYS360(E3,F3,TRUE)+IF(AND(DAY(F3)&gt;=28,MONTH(F3)=2),30-DAY((F3)),0)+1)/30,2))</f>
        <v/>
      </c>
      <c r="H3" s="52"/>
      <c r="I3" s="53"/>
      <c r="J3" s="58" t="str">
        <f>IF(I3&gt;0,ROUND((I3*G3)/($O$1*H3),4)*A3,"")</f>
        <v/>
      </c>
      <c r="K3" s="54"/>
      <c r="L3" s="57" t="str">
        <f>IF(K3&lt;&gt;"",K3*A3,"")</f>
        <v/>
      </c>
      <c r="M3" s="6" t="str">
        <f>IF(H3&lt;&gt;"",D3/H3*I3,"")</f>
        <v/>
      </c>
      <c r="N3" s="5"/>
      <c r="Q3" s="94"/>
    </row>
    <row r="4" spans="1:17" x14ac:dyDescent="0.25">
      <c r="A4" s="55"/>
      <c r="B4" s="49"/>
      <c r="C4" s="49"/>
      <c r="D4" s="50"/>
      <c r="E4" s="51" t="str">
        <f>IF(A4&lt;&gt;"",Gesamtübersicht!$G$4,"")</f>
        <v/>
      </c>
      <c r="F4" s="51" t="str">
        <f>IF(A4&lt;&gt;"",Gesamtübersicht!$I$4,"")</f>
        <v/>
      </c>
      <c r="G4" s="59" t="str">
        <f t="shared" si="0"/>
        <v/>
      </c>
      <c r="H4" s="52"/>
      <c r="I4" s="53"/>
      <c r="J4" s="58" t="str">
        <f t="shared" ref="J4:J28" si="1">IF(I4&gt;0,ROUND((I4*G4)/($O$1*H4),4)*A4,"")</f>
        <v/>
      </c>
      <c r="K4" s="54"/>
      <c r="L4" s="57" t="str">
        <f t="shared" ref="L4:L28" si="2">IF(K4&lt;&gt;"",K4*A4,"")</f>
        <v/>
      </c>
      <c r="M4" s="6" t="str">
        <f t="shared" ref="M4:M28" si="3">IF(H4&lt;&gt;"",D4/H4*I4,"")</f>
        <v/>
      </c>
      <c r="N4" s="5"/>
      <c r="Q4" s="94"/>
    </row>
    <row r="5" spans="1:17" x14ac:dyDescent="0.25">
      <c r="A5" s="55"/>
      <c r="B5" s="49"/>
      <c r="C5" s="49"/>
      <c r="D5" s="50"/>
      <c r="E5" s="51" t="str">
        <f>IF(A5&lt;&gt;"",Gesamtübersicht!$G$4,"")</f>
        <v/>
      </c>
      <c r="F5" s="51" t="str">
        <f>IF(A5&lt;&gt;"",Gesamtübersicht!$I$4,"")</f>
        <v/>
      </c>
      <c r="G5" s="59" t="str">
        <f t="shared" si="0"/>
        <v/>
      </c>
      <c r="H5" s="52"/>
      <c r="I5" s="53"/>
      <c r="J5" s="58" t="str">
        <f t="shared" si="1"/>
        <v/>
      </c>
      <c r="K5" s="54"/>
      <c r="L5" s="57" t="str">
        <f t="shared" si="2"/>
        <v/>
      </c>
      <c r="M5" s="6" t="str">
        <f t="shared" si="3"/>
        <v/>
      </c>
      <c r="Q5" s="94"/>
    </row>
    <row r="6" spans="1:17" x14ac:dyDescent="0.25">
      <c r="A6" s="55"/>
      <c r="B6" s="49"/>
      <c r="C6" s="49"/>
      <c r="D6" s="50"/>
      <c r="E6" s="51" t="str">
        <f>IF(A6&lt;&gt;"",Gesamtübersicht!$G$4,"")</f>
        <v/>
      </c>
      <c r="F6" s="51" t="str">
        <f>IF(A6&lt;&gt;"",Gesamtübersicht!$I$4,"")</f>
        <v/>
      </c>
      <c r="G6" s="59" t="str">
        <f t="shared" si="0"/>
        <v/>
      </c>
      <c r="H6" s="52"/>
      <c r="I6" s="53"/>
      <c r="J6" s="58" t="str">
        <f t="shared" si="1"/>
        <v/>
      </c>
      <c r="K6" s="54"/>
      <c r="L6" s="57" t="str">
        <f t="shared" si="2"/>
        <v/>
      </c>
      <c r="M6" s="6" t="str">
        <f t="shared" si="3"/>
        <v/>
      </c>
      <c r="Q6" s="94"/>
    </row>
    <row r="7" spans="1:17" x14ac:dyDescent="0.25">
      <c r="A7" s="55"/>
      <c r="B7" s="49"/>
      <c r="C7" s="49"/>
      <c r="D7" s="50"/>
      <c r="E7" s="51" t="str">
        <f>IF(A7&lt;&gt;"",Gesamtübersicht!$G$4,"")</f>
        <v/>
      </c>
      <c r="F7" s="51" t="str">
        <f>IF(A7&lt;&gt;"",Gesamtübersicht!$I$4,"")</f>
        <v/>
      </c>
      <c r="G7" s="59" t="str">
        <f t="shared" si="0"/>
        <v/>
      </c>
      <c r="H7" s="52"/>
      <c r="I7" s="53"/>
      <c r="J7" s="58" t="str">
        <f t="shared" si="1"/>
        <v/>
      </c>
      <c r="K7" s="54"/>
      <c r="L7" s="57" t="str">
        <f t="shared" si="2"/>
        <v/>
      </c>
      <c r="M7" s="6" t="str">
        <f t="shared" si="3"/>
        <v/>
      </c>
      <c r="Q7" s="94"/>
    </row>
    <row r="8" spans="1:17" x14ac:dyDescent="0.25">
      <c r="A8" s="55"/>
      <c r="B8" s="49"/>
      <c r="C8" s="49"/>
      <c r="D8" s="50"/>
      <c r="E8" s="51" t="str">
        <f>IF(A8&lt;&gt;"",Gesamtübersicht!$G$4,"")</f>
        <v/>
      </c>
      <c r="F8" s="51" t="str">
        <f>IF(A8&lt;&gt;"",Gesamtübersicht!$I$4,"")</f>
        <v/>
      </c>
      <c r="G8" s="59" t="str">
        <f t="shared" si="0"/>
        <v/>
      </c>
      <c r="H8" s="52"/>
      <c r="I8" s="53"/>
      <c r="J8" s="58" t="str">
        <f t="shared" si="1"/>
        <v/>
      </c>
      <c r="K8" s="54"/>
      <c r="L8" s="57" t="str">
        <f t="shared" si="2"/>
        <v/>
      </c>
      <c r="M8" s="6" t="str">
        <f t="shared" si="3"/>
        <v/>
      </c>
      <c r="Q8" s="94"/>
    </row>
    <row r="9" spans="1:17" x14ac:dyDescent="0.25">
      <c r="A9" s="55"/>
      <c r="B9" s="49"/>
      <c r="C9" s="49"/>
      <c r="D9" s="50"/>
      <c r="E9" s="51" t="str">
        <f>IF(A9&lt;&gt;"",Gesamtübersicht!$G$4,"")</f>
        <v/>
      </c>
      <c r="F9" s="51" t="str">
        <f>IF(A9&lt;&gt;"",Gesamtübersicht!$I$4,"")</f>
        <v/>
      </c>
      <c r="G9" s="59" t="str">
        <f t="shared" si="0"/>
        <v/>
      </c>
      <c r="H9" s="52"/>
      <c r="I9" s="53"/>
      <c r="J9" s="58" t="str">
        <f t="shared" si="1"/>
        <v/>
      </c>
      <c r="K9" s="54"/>
      <c r="L9" s="57" t="str">
        <f t="shared" si="2"/>
        <v/>
      </c>
      <c r="M9" s="6" t="str">
        <f t="shared" si="3"/>
        <v/>
      </c>
      <c r="Q9" s="94"/>
    </row>
    <row r="10" spans="1:17" x14ac:dyDescent="0.25">
      <c r="A10" s="55"/>
      <c r="B10" s="49"/>
      <c r="C10" s="49"/>
      <c r="D10" s="50"/>
      <c r="E10" s="51" t="str">
        <f>IF(A10&lt;&gt;"",Gesamtübersicht!$G$4,"")</f>
        <v/>
      </c>
      <c r="F10" s="51" t="str">
        <f>IF(A10&lt;&gt;"",Gesamtübersicht!$I$4,"")</f>
        <v/>
      </c>
      <c r="G10" s="59" t="str">
        <f t="shared" si="0"/>
        <v/>
      </c>
      <c r="H10" s="52"/>
      <c r="I10" s="53"/>
      <c r="J10" s="58" t="str">
        <f t="shared" si="1"/>
        <v/>
      </c>
      <c r="K10" s="54"/>
      <c r="L10" s="57" t="str">
        <f t="shared" si="2"/>
        <v/>
      </c>
      <c r="M10" s="6" t="str">
        <f t="shared" si="3"/>
        <v/>
      </c>
      <c r="Q10" s="94"/>
    </row>
    <row r="11" spans="1:17" x14ac:dyDescent="0.25">
      <c r="A11" s="55"/>
      <c r="B11" s="49"/>
      <c r="C11" s="49"/>
      <c r="D11" s="50"/>
      <c r="E11" s="51" t="str">
        <f>IF(A11&lt;&gt;"",Gesamtübersicht!$G$4,"")</f>
        <v/>
      </c>
      <c r="F11" s="51" t="str">
        <f>IF(A11&lt;&gt;"",Gesamtübersicht!$I$4,"")</f>
        <v/>
      </c>
      <c r="G11" s="59" t="str">
        <f t="shared" si="0"/>
        <v/>
      </c>
      <c r="H11" s="52"/>
      <c r="I11" s="53"/>
      <c r="J11" s="58" t="str">
        <f t="shared" si="1"/>
        <v/>
      </c>
      <c r="K11" s="54"/>
      <c r="L11" s="57" t="str">
        <f t="shared" si="2"/>
        <v/>
      </c>
      <c r="M11" s="6" t="str">
        <f t="shared" si="3"/>
        <v/>
      </c>
      <c r="Q11" s="94"/>
    </row>
    <row r="12" spans="1:17" x14ac:dyDescent="0.25">
      <c r="A12" s="55"/>
      <c r="B12" s="49"/>
      <c r="C12" s="49"/>
      <c r="D12" s="50"/>
      <c r="E12" s="51" t="str">
        <f>IF(A12&lt;&gt;"",Gesamtübersicht!$G$4,"")</f>
        <v/>
      </c>
      <c r="F12" s="51" t="str">
        <f>IF(A12&lt;&gt;"",Gesamtübersicht!$I$4,"")</f>
        <v/>
      </c>
      <c r="G12" s="59" t="str">
        <f t="shared" si="0"/>
        <v/>
      </c>
      <c r="H12" s="52"/>
      <c r="I12" s="53"/>
      <c r="J12" s="58" t="str">
        <f t="shared" si="1"/>
        <v/>
      </c>
      <c r="K12" s="54"/>
      <c r="L12" s="57" t="str">
        <f t="shared" si="2"/>
        <v/>
      </c>
      <c r="M12" s="6" t="str">
        <f t="shared" si="3"/>
        <v/>
      </c>
      <c r="Q12" s="94"/>
    </row>
    <row r="13" spans="1:17" x14ac:dyDescent="0.25">
      <c r="A13" s="55"/>
      <c r="B13" s="49"/>
      <c r="C13" s="49"/>
      <c r="D13" s="50"/>
      <c r="E13" s="51" t="str">
        <f>IF(A13&lt;&gt;"",Gesamtübersicht!$G$4,"")</f>
        <v/>
      </c>
      <c r="F13" s="51" t="str">
        <f>IF(A13&lt;&gt;"",Gesamtübersicht!$I$4,"")</f>
        <v/>
      </c>
      <c r="G13" s="59" t="str">
        <f t="shared" si="0"/>
        <v/>
      </c>
      <c r="H13" s="52"/>
      <c r="I13" s="53"/>
      <c r="J13" s="58" t="str">
        <f t="shared" si="1"/>
        <v/>
      </c>
      <c r="K13" s="54"/>
      <c r="L13" s="57" t="str">
        <f t="shared" si="2"/>
        <v/>
      </c>
      <c r="M13" s="6" t="str">
        <f t="shared" si="3"/>
        <v/>
      </c>
      <c r="Q13" s="94"/>
    </row>
    <row r="14" spans="1:17" x14ac:dyDescent="0.25">
      <c r="A14" s="55"/>
      <c r="B14" s="49"/>
      <c r="C14" s="49"/>
      <c r="D14" s="50"/>
      <c r="E14" s="51" t="str">
        <f>IF(A14&lt;&gt;"",Gesamtübersicht!$G$4,"")</f>
        <v/>
      </c>
      <c r="F14" s="51" t="str">
        <f>IF(A14&lt;&gt;"",Gesamtübersicht!$I$4,"")</f>
        <v/>
      </c>
      <c r="G14" s="59" t="str">
        <f t="shared" si="0"/>
        <v/>
      </c>
      <c r="H14" s="52"/>
      <c r="I14" s="53"/>
      <c r="J14" s="58" t="str">
        <f t="shared" si="1"/>
        <v/>
      </c>
      <c r="K14" s="54"/>
      <c r="L14" s="57" t="str">
        <f t="shared" si="2"/>
        <v/>
      </c>
      <c r="M14" s="6" t="str">
        <f t="shared" si="3"/>
        <v/>
      </c>
      <c r="Q14" s="94"/>
    </row>
    <row r="15" spans="1:17" x14ac:dyDescent="0.25">
      <c r="A15" s="55"/>
      <c r="B15" s="49"/>
      <c r="C15" s="49"/>
      <c r="D15" s="50"/>
      <c r="E15" s="51" t="str">
        <f>IF(A15&lt;&gt;"",Gesamtübersicht!$G$4,"")</f>
        <v/>
      </c>
      <c r="F15" s="51" t="str">
        <f>IF(A15&lt;&gt;"",Gesamtübersicht!$I$4,"")</f>
        <v/>
      </c>
      <c r="G15" s="59" t="str">
        <f t="shared" si="0"/>
        <v/>
      </c>
      <c r="H15" s="52"/>
      <c r="I15" s="53"/>
      <c r="J15" s="58" t="str">
        <f t="shared" si="1"/>
        <v/>
      </c>
      <c r="K15" s="54"/>
      <c r="L15" s="57" t="str">
        <f t="shared" si="2"/>
        <v/>
      </c>
      <c r="M15" s="6" t="str">
        <f t="shared" si="3"/>
        <v/>
      </c>
      <c r="Q15" s="94"/>
    </row>
    <row r="16" spans="1:17" x14ac:dyDescent="0.25">
      <c r="A16" s="55"/>
      <c r="B16" s="49"/>
      <c r="C16" s="49"/>
      <c r="D16" s="50"/>
      <c r="E16" s="51" t="str">
        <f>IF(A16&lt;&gt;"",Gesamtübersicht!$G$4,"")</f>
        <v/>
      </c>
      <c r="F16" s="51" t="str">
        <f>IF(A16&lt;&gt;"",Gesamtübersicht!$I$4,"")</f>
        <v/>
      </c>
      <c r="G16" s="59" t="str">
        <f t="shared" si="0"/>
        <v/>
      </c>
      <c r="H16" s="52"/>
      <c r="I16" s="53"/>
      <c r="J16" s="58" t="str">
        <f t="shared" si="1"/>
        <v/>
      </c>
      <c r="K16" s="54"/>
      <c r="L16" s="57" t="str">
        <f t="shared" si="2"/>
        <v/>
      </c>
      <c r="M16" s="6" t="str">
        <f t="shared" si="3"/>
        <v/>
      </c>
      <c r="Q16" s="94"/>
    </row>
    <row r="17" spans="1:17" x14ac:dyDescent="0.25">
      <c r="A17" s="55"/>
      <c r="B17" s="49"/>
      <c r="C17" s="49"/>
      <c r="D17" s="50"/>
      <c r="E17" s="51" t="str">
        <f>IF(A17&lt;&gt;"",Gesamtübersicht!$G$4,"")</f>
        <v/>
      </c>
      <c r="F17" s="51" t="str">
        <f>IF(A17&lt;&gt;"",Gesamtübersicht!$I$4,"")</f>
        <v/>
      </c>
      <c r="G17" s="59" t="str">
        <f t="shared" si="0"/>
        <v/>
      </c>
      <c r="H17" s="52"/>
      <c r="I17" s="53"/>
      <c r="J17" s="58" t="str">
        <f t="shared" si="1"/>
        <v/>
      </c>
      <c r="K17" s="54"/>
      <c r="L17" s="57" t="str">
        <f t="shared" si="2"/>
        <v/>
      </c>
      <c r="M17" s="6" t="str">
        <f t="shared" si="3"/>
        <v/>
      </c>
      <c r="Q17" s="94"/>
    </row>
    <row r="18" spans="1:17" x14ac:dyDescent="0.25">
      <c r="A18" s="55"/>
      <c r="B18" s="49"/>
      <c r="C18" s="49"/>
      <c r="D18" s="50"/>
      <c r="E18" s="51" t="str">
        <f>IF(A18&lt;&gt;"",Gesamtübersicht!$G$4,"")</f>
        <v/>
      </c>
      <c r="F18" s="51" t="str">
        <f>IF(A18&lt;&gt;"",Gesamtübersicht!$I$4,"")</f>
        <v/>
      </c>
      <c r="G18" s="59" t="str">
        <f t="shared" si="0"/>
        <v/>
      </c>
      <c r="H18" s="52"/>
      <c r="I18" s="53"/>
      <c r="J18" s="58" t="str">
        <f t="shared" si="1"/>
        <v/>
      </c>
      <c r="K18" s="54"/>
      <c r="L18" s="57" t="str">
        <f t="shared" si="2"/>
        <v/>
      </c>
      <c r="M18" s="6" t="str">
        <f t="shared" si="3"/>
        <v/>
      </c>
      <c r="Q18" s="94"/>
    </row>
    <row r="19" spans="1:17" x14ac:dyDescent="0.25">
      <c r="A19" s="55"/>
      <c r="B19" s="49"/>
      <c r="C19" s="49"/>
      <c r="D19" s="50"/>
      <c r="E19" s="51" t="str">
        <f>IF(A19&lt;&gt;"",Gesamtübersicht!$G$4,"")</f>
        <v/>
      </c>
      <c r="F19" s="51" t="str">
        <f>IF(A19&lt;&gt;"",Gesamtübersicht!$I$4,"")</f>
        <v/>
      </c>
      <c r="G19" s="59" t="str">
        <f t="shared" si="0"/>
        <v/>
      </c>
      <c r="H19" s="52"/>
      <c r="I19" s="53"/>
      <c r="J19" s="58" t="str">
        <f t="shared" si="1"/>
        <v/>
      </c>
      <c r="K19" s="54"/>
      <c r="L19" s="57" t="str">
        <f t="shared" si="2"/>
        <v/>
      </c>
      <c r="M19" s="6" t="str">
        <f t="shared" si="3"/>
        <v/>
      </c>
      <c r="Q19" s="94"/>
    </row>
    <row r="20" spans="1:17" x14ac:dyDescent="0.25">
      <c r="A20" s="55"/>
      <c r="B20" s="49"/>
      <c r="C20" s="49"/>
      <c r="D20" s="50"/>
      <c r="E20" s="51" t="str">
        <f>IF(A20&lt;&gt;"",Gesamtübersicht!$G$4,"")</f>
        <v/>
      </c>
      <c r="F20" s="51" t="str">
        <f>IF(A20&lt;&gt;"",Gesamtübersicht!$I$4,"")</f>
        <v/>
      </c>
      <c r="G20" s="59" t="str">
        <f t="shared" si="0"/>
        <v/>
      </c>
      <c r="H20" s="52"/>
      <c r="I20" s="53"/>
      <c r="J20" s="58" t="str">
        <f t="shared" si="1"/>
        <v/>
      </c>
      <c r="K20" s="54"/>
      <c r="L20" s="57" t="str">
        <f t="shared" si="2"/>
        <v/>
      </c>
      <c r="M20" s="6" t="str">
        <f t="shared" si="3"/>
        <v/>
      </c>
      <c r="Q20" s="94"/>
    </row>
    <row r="21" spans="1:17" x14ac:dyDescent="0.25">
      <c r="A21" s="55"/>
      <c r="B21" s="49"/>
      <c r="C21" s="49"/>
      <c r="D21" s="50"/>
      <c r="E21" s="51" t="str">
        <f>IF(A21&lt;&gt;"",Gesamtübersicht!$G$4,"")</f>
        <v/>
      </c>
      <c r="F21" s="51" t="str">
        <f>IF(A21&lt;&gt;"",Gesamtübersicht!$I$4,"")</f>
        <v/>
      </c>
      <c r="G21" s="59" t="str">
        <f t="shared" si="0"/>
        <v/>
      </c>
      <c r="H21" s="52"/>
      <c r="I21" s="53"/>
      <c r="J21" s="58" t="str">
        <f t="shared" si="1"/>
        <v/>
      </c>
      <c r="K21" s="54"/>
      <c r="L21" s="57" t="str">
        <f t="shared" si="2"/>
        <v/>
      </c>
      <c r="M21" s="6" t="str">
        <f t="shared" si="3"/>
        <v/>
      </c>
      <c r="Q21" s="94"/>
    </row>
    <row r="22" spans="1:17" x14ac:dyDescent="0.25">
      <c r="A22" s="55"/>
      <c r="B22" s="49"/>
      <c r="C22" s="49"/>
      <c r="D22" s="50"/>
      <c r="E22" s="51" t="str">
        <f>IF(A22&lt;&gt;"",Gesamtübersicht!$G$4,"")</f>
        <v/>
      </c>
      <c r="F22" s="51" t="str">
        <f>IF(A22&lt;&gt;"",Gesamtübersicht!$I$4,"")</f>
        <v/>
      </c>
      <c r="G22" s="59" t="str">
        <f t="shared" si="0"/>
        <v/>
      </c>
      <c r="H22" s="52"/>
      <c r="I22" s="53"/>
      <c r="J22" s="58" t="str">
        <f t="shared" si="1"/>
        <v/>
      </c>
      <c r="K22" s="54"/>
      <c r="L22" s="57" t="str">
        <f t="shared" si="2"/>
        <v/>
      </c>
      <c r="M22" s="6" t="str">
        <f t="shared" si="3"/>
        <v/>
      </c>
      <c r="Q22" s="94"/>
    </row>
    <row r="23" spans="1:17" x14ac:dyDescent="0.25">
      <c r="A23" s="55"/>
      <c r="B23" s="49"/>
      <c r="C23" s="49"/>
      <c r="D23" s="50"/>
      <c r="E23" s="51" t="str">
        <f>IF(A23&lt;&gt;"",Gesamtübersicht!$G$4,"")</f>
        <v/>
      </c>
      <c r="F23" s="51" t="str">
        <f>IF(A23&lt;&gt;"",Gesamtübersicht!$I$4,"")</f>
        <v/>
      </c>
      <c r="G23" s="59" t="str">
        <f t="shared" si="0"/>
        <v/>
      </c>
      <c r="H23" s="52"/>
      <c r="I23" s="53"/>
      <c r="J23" s="58" t="str">
        <f t="shared" si="1"/>
        <v/>
      </c>
      <c r="K23" s="54"/>
      <c r="L23" s="57" t="str">
        <f t="shared" si="2"/>
        <v/>
      </c>
      <c r="M23" s="6" t="str">
        <f t="shared" si="3"/>
        <v/>
      </c>
      <c r="Q23" s="94"/>
    </row>
    <row r="24" spans="1:17" x14ac:dyDescent="0.25">
      <c r="A24" s="55"/>
      <c r="B24" s="49"/>
      <c r="C24" s="49"/>
      <c r="D24" s="50"/>
      <c r="E24" s="51" t="str">
        <f>IF(A24&lt;&gt;"",Gesamtübersicht!$G$4,"")</f>
        <v/>
      </c>
      <c r="F24" s="51" t="str">
        <f>IF(A24&lt;&gt;"",Gesamtübersicht!$I$4,"")</f>
        <v/>
      </c>
      <c r="G24" s="59" t="str">
        <f t="shared" si="0"/>
        <v/>
      </c>
      <c r="H24" s="52"/>
      <c r="I24" s="53"/>
      <c r="J24" s="58" t="str">
        <f t="shared" si="1"/>
        <v/>
      </c>
      <c r="K24" s="54"/>
      <c r="L24" s="57" t="str">
        <f t="shared" si="2"/>
        <v/>
      </c>
      <c r="M24" s="6" t="str">
        <f t="shared" si="3"/>
        <v/>
      </c>
      <c r="Q24" s="94"/>
    </row>
    <row r="25" spans="1:17" x14ac:dyDescent="0.25">
      <c r="A25" s="55"/>
      <c r="B25" s="49"/>
      <c r="C25" s="49"/>
      <c r="D25" s="50"/>
      <c r="E25" s="51" t="str">
        <f>IF(A25&lt;&gt;"",Gesamtübersicht!$G$4,"")</f>
        <v/>
      </c>
      <c r="F25" s="51" t="str">
        <f>IF(A25&lt;&gt;"",Gesamtübersicht!$I$4,"")</f>
        <v/>
      </c>
      <c r="G25" s="59" t="str">
        <f t="shared" si="0"/>
        <v/>
      </c>
      <c r="H25" s="52"/>
      <c r="I25" s="53"/>
      <c r="J25" s="58" t="str">
        <f t="shared" si="1"/>
        <v/>
      </c>
      <c r="K25" s="54"/>
      <c r="L25" s="57" t="str">
        <f t="shared" si="2"/>
        <v/>
      </c>
      <c r="M25" s="6" t="str">
        <f t="shared" si="3"/>
        <v/>
      </c>
      <c r="Q25" s="94"/>
    </row>
    <row r="26" spans="1:17" x14ac:dyDescent="0.25">
      <c r="A26" s="55"/>
      <c r="B26" s="49"/>
      <c r="C26" s="49"/>
      <c r="D26" s="50"/>
      <c r="E26" s="51" t="str">
        <f>IF(A26&lt;&gt;"",Gesamtübersicht!$G$4,"")</f>
        <v/>
      </c>
      <c r="F26" s="51" t="str">
        <f>IF(A26&lt;&gt;"",Gesamtübersicht!$I$4,"")</f>
        <v/>
      </c>
      <c r="G26" s="59" t="str">
        <f t="shared" si="0"/>
        <v/>
      </c>
      <c r="H26" s="52"/>
      <c r="I26" s="53"/>
      <c r="J26" s="58" t="str">
        <f t="shared" si="1"/>
        <v/>
      </c>
      <c r="K26" s="54"/>
      <c r="L26" s="57" t="str">
        <f t="shared" si="2"/>
        <v/>
      </c>
      <c r="M26" s="6" t="str">
        <f t="shared" si="3"/>
        <v/>
      </c>
      <c r="Q26" s="94"/>
    </row>
    <row r="27" spans="1:17" x14ac:dyDescent="0.25">
      <c r="A27" s="55"/>
      <c r="B27" s="49"/>
      <c r="C27" s="49"/>
      <c r="D27" s="50"/>
      <c r="E27" s="51" t="str">
        <f>IF(A27&lt;&gt;"",Gesamtübersicht!$G$4,"")</f>
        <v/>
      </c>
      <c r="F27" s="51" t="str">
        <f>IF(A27&lt;&gt;"",Gesamtübersicht!$I$4,"")</f>
        <v/>
      </c>
      <c r="G27" s="59" t="str">
        <f t="shared" si="0"/>
        <v/>
      </c>
      <c r="H27" s="52"/>
      <c r="I27" s="53"/>
      <c r="J27" s="58" t="str">
        <f t="shared" si="1"/>
        <v/>
      </c>
      <c r="K27" s="54"/>
      <c r="L27" s="57" t="str">
        <f t="shared" si="2"/>
        <v/>
      </c>
      <c r="M27" s="6" t="str">
        <f t="shared" si="3"/>
        <v/>
      </c>
      <c r="Q27" s="94"/>
    </row>
    <row r="28" spans="1:17" x14ac:dyDescent="0.25">
      <c r="A28" s="55"/>
      <c r="B28" s="49"/>
      <c r="C28" s="49"/>
      <c r="D28" s="50"/>
      <c r="E28" s="51" t="str">
        <f>IF(A28&lt;&gt;"",Gesamtübersicht!$G$4,"")</f>
        <v/>
      </c>
      <c r="F28" s="51" t="str">
        <f>IF(A28&lt;&gt;"",Gesamtübersicht!$I$4,"")</f>
        <v/>
      </c>
      <c r="G28" s="59" t="str">
        <f t="shared" si="0"/>
        <v/>
      </c>
      <c r="H28" s="52"/>
      <c r="I28" s="53"/>
      <c r="J28" s="58" t="str">
        <f t="shared" si="1"/>
        <v/>
      </c>
      <c r="K28" s="54"/>
      <c r="L28" s="57" t="str">
        <f t="shared" si="2"/>
        <v/>
      </c>
      <c r="M28" s="6" t="str">
        <f t="shared" si="3"/>
        <v/>
      </c>
      <c r="Q28" s="94"/>
    </row>
    <row r="29" spans="1:17" ht="15" customHeight="1" x14ac:dyDescent="0.25">
      <c r="A29" s="142" t="s">
        <v>8</v>
      </c>
      <c r="B29" s="143"/>
      <c r="C29" s="143"/>
      <c r="D29" s="143"/>
      <c r="E29" s="143"/>
      <c r="F29" s="143"/>
      <c r="G29" s="143"/>
      <c r="H29" s="143"/>
      <c r="I29" s="144"/>
      <c r="J29" s="13">
        <f>ROUND(SUM(J3:J28),2)</f>
        <v>0</v>
      </c>
      <c r="K29" s="13"/>
      <c r="L29" s="8">
        <f>ROUND(SUM(L3:L28),2)</f>
        <v>0</v>
      </c>
      <c r="M29" s="8"/>
      <c r="Q29" s="95">
        <f>SUM(Q3:Q28)</f>
        <v>0</v>
      </c>
    </row>
  </sheetData>
  <sheetProtection sheet="1" formatColumns="0" insertRows="0"/>
  <mergeCells count="3">
    <mergeCell ref="E1:F1"/>
    <mergeCell ref="A29:I29"/>
    <mergeCell ref="A1:D1"/>
  </mergeCells>
  <printOptions horizontalCentered="1"/>
  <pageMargins left="0.31496062992125984" right="0.31496062992125984" top="0.78740157480314965" bottom="0.59055118110236227" header="0.31496062992125984" footer="0.31496062992125984"/>
  <pageSetup paperSize="9" orientation="landscape" verticalDpi="4294967295" r:id="rId1"/>
  <headerFooter>
    <oddFooter>&amp;L&amp;8Arbeitsmarktservice Steiermark, Förderungen&amp;C&amp;8&amp;F&amp;R&amp;8SÖB/Ü-Finanzplan - Formular Stand November 2019</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pageSetUpPr fitToPage="1"/>
  </sheetPr>
  <dimension ref="A1:E20"/>
  <sheetViews>
    <sheetView zoomScaleNormal="100" workbookViewId="0">
      <pane ySplit="3" topLeftCell="A4" activePane="bottomLeft" state="frozen"/>
      <selection sqref="A1:I1"/>
      <selection pane="bottomLeft" sqref="A1:I1"/>
    </sheetView>
  </sheetViews>
  <sheetFormatPr baseColWidth="10" defaultRowHeight="15" x14ac:dyDescent="0.25"/>
  <cols>
    <col min="1" max="1" width="37.7109375" style="9" customWidth="1"/>
    <col min="2" max="2" width="16.7109375" style="19" customWidth="1"/>
    <col min="3" max="3" width="7" style="9" customWidth="1"/>
    <col min="4" max="4" width="37.7109375" style="9" customWidth="1"/>
    <col min="5" max="5" width="16.7109375" style="19" customWidth="1"/>
    <col min="6" max="16384" width="11.42578125" style="9"/>
  </cols>
  <sheetData>
    <row r="1" spans="1:5" ht="33" customHeight="1" x14ac:dyDescent="0.25">
      <c r="A1" s="145" t="s">
        <v>23</v>
      </c>
      <c r="B1" s="145"/>
      <c r="D1" s="145" t="s">
        <v>62</v>
      </c>
      <c r="E1" s="145"/>
    </row>
    <row r="3" spans="1:5" ht="30" x14ac:dyDescent="0.25">
      <c r="A3" s="28" t="s">
        <v>61</v>
      </c>
      <c r="B3" s="16" t="s">
        <v>24</v>
      </c>
      <c r="D3" s="28" t="s">
        <v>61</v>
      </c>
      <c r="E3" s="16" t="s">
        <v>24</v>
      </c>
    </row>
    <row r="4" spans="1:5" x14ac:dyDescent="0.25">
      <c r="A4" s="10"/>
      <c r="B4" s="20"/>
      <c r="D4" s="10"/>
      <c r="E4" s="20"/>
    </row>
    <row r="5" spans="1:5" x14ac:dyDescent="0.25">
      <c r="A5" s="10"/>
      <c r="B5" s="20"/>
      <c r="D5" s="10"/>
      <c r="E5" s="20"/>
    </row>
    <row r="6" spans="1:5" x14ac:dyDescent="0.25">
      <c r="A6" s="10"/>
      <c r="B6" s="20"/>
      <c r="D6" s="10"/>
      <c r="E6" s="20"/>
    </row>
    <row r="7" spans="1:5" x14ac:dyDescent="0.25">
      <c r="A7" s="10"/>
      <c r="B7" s="20"/>
      <c r="D7" s="10"/>
      <c r="E7" s="20"/>
    </row>
    <row r="8" spans="1:5" x14ac:dyDescent="0.25">
      <c r="A8" s="10"/>
      <c r="B8" s="20"/>
      <c r="D8" s="10"/>
      <c r="E8" s="20"/>
    </row>
    <row r="9" spans="1:5" x14ac:dyDescent="0.25">
      <c r="A9" s="10"/>
      <c r="B9" s="20"/>
      <c r="D9" s="10"/>
      <c r="E9" s="20"/>
    </row>
    <row r="10" spans="1:5" x14ac:dyDescent="0.25">
      <c r="A10" s="10"/>
      <c r="B10" s="20"/>
      <c r="D10" s="10"/>
      <c r="E10" s="20"/>
    </row>
    <row r="11" spans="1:5" x14ac:dyDescent="0.25">
      <c r="A11" s="10"/>
      <c r="B11" s="20"/>
      <c r="D11" s="10"/>
      <c r="E11" s="20"/>
    </row>
    <row r="12" spans="1:5" x14ac:dyDescent="0.25">
      <c r="A12" s="10"/>
      <c r="B12" s="20"/>
      <c r="D12" s="10"/>
      <c r="E12" s="20"/>
    </row>
    <row r="13" spans="1:5" x14ac:dyDescent="0.25">
      <c r="A13" s="10"/>
      <c r="B13" s="20"/>
      <c r="D13" s="10"/>
      <c r="E13" s="20"/>
    </row>
    <row r="14" spans="1:5" x14ac:dyDescent="0.25">
      <c r="A14" s="10"/>
      <c r="B14" s="20"/>
      <c r="D14" s="10"/>
      <c r="E14" s="20"/>
    </row>
    <row r="15" spans="1:5" x14ac:dyDescent="0.25">
      <c r="A15" s="10"/>
      <c r="B15" s="20"/>
      <c r="D15" s="10"/>
      <c r="E15" s="20"/>
    </row>
    <row r="16" spans="1:5" x14ac:dyDescent="0.25">
      <c r="A16" s="10"/>
      <c r="B16" s="20"/>
      <c r="D16" s="10"/>
      <c r="E16" s="20"/>
    </row>
    <row r="17" spans="1:5" x14ac:dyDescent="0.25">
      <c r="A17" s="10"/>
      <c r="B17" s="20"/>
      <c r="D17" s="10"/>
      <c r="E17" s="20"/>
    </row>
    <row r="18" spans="1:5" x14ac:dyDescent="0.25">
      <c r="A18" s="10"/>
      <c r="B18" s="20"/>
      <c r="D18" s="10"/>
      <c r="E18" s="20"/>
    </row>
    <row r="19" spans="1:5" x14ac:dyDescent="0.25">
      <c r="A19" s="10"/>
      <c r="B19" s="20"/>
      <c r="D19" s="10"/>
      <c r="E19" s="20"/>
    </row>
    <row r="20" spans="1:5" x14ac:dyDescent="0.25">
      <c r="A20" s="36" t="s">
        <v>8</v>
      </c>
      <c r="B20" s="21">
        <f>SUM(B4:B19)</f>
        <v>0</v>
      </c>
      <c r="D20" s="36" t="s">
        <v>8</v>
      </c>
      <c r="E20" s="21">
        <f>SUM(E4:E19)</f>
        <v>0</v>
      </c>
    </row>
  </sheetData>
  <mergeCells count="2">
    <mergeCell ref="A1:B1"/>
    <mergeCell ref="D1:E1"/>
  </mergeCells>
  <printOptions horizontalCentered="1"/>
  <pageMargins left="0.31496062992125984" right="0.31496062992125984" top="0.78740157480314965" bottom="0.59055118110236227" header="0.31496062992125984" footer="0.31496062992125984"/>
  <pageSetup paperSize="9" orientation="landscape" verticalDpi="4294967295" r:id="rId1"/>
  <headerFooter>
    <oddFooter>&amp;L&amp;8Arbeitsmarktservice Steiermark, Förderungen&amp;C&amp;8&amp;F&amp;R&amp;8SÖB/Ü-Finanzplan - Formular Stand November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pageSetUpPr fitToPage="1"/>
  </sheetPr>
  <dimension ref="A1:B31"/>
  <sheetViews>
    <sheetView zoomScaleNormal="100" workbookViewId="0">
      <pane ySplit="2" topLeftCell="A3" activePane="bottomLeft" state="frozen"/>
      <selection sqref="A1:I1"/>
      <selection pane="bottomLeft" activeCell="B31" sqref="B31"/>
    </sheetView>
  </sheetViews>
  <sheetFormatPr baseColWidth="10" defaultRowHeight="15" x14ac:dyDescent="0.25"/>
  <cols>
    <col min="1" max="1" width="39.140625" style="23" customWidth="1"/>
    <col min="2" max="2" width="22" style="24" customWidth="1"/>
    <col min="3" max="16384" width="11.42578125" style="23"/>
  </cols>
  <sheetData>
    <row r="1" spans="1:2" ht="33" customHeight="1" x14ac:dyDescent="0.25">
      <c r="A1" s="145" t="s">
        <v>15</v>
      </c>
      <c r="B1" s="145"/>
    </row>
    <row r="2" spans="1:2" ht="22.5" customHeight="1" x14ac:dyDescent="0.25">
      <c r="A2" s="27" t="s">
        <v>15</v>
      </c>
      <c r="B2" s="16" t="s">
        <v>63</v>
      </c>
    </row>
    <row r="3" spans="1:2" x14ac:dyDescent="0.25">
      <c r="A3" s="25" t="s">
        <v>94</v>
      </c>
      <c r="B3" s="26"/>
    </row>
    <row r="4" spans="1:2" x14ac:dyDescent="0.25">
      <c r="A4" s="25" t="s">
        <v>37</v>
      </c>
      <c r="B4" s="26"/>
    </row>
    <row r="5" spans="1:2" x14ac:dyDescent="0.25">
      <c r="A5" s="25" t="s">
        <v>90</v>
      </c>
      <c r="B5" s="26"/>
    </row>
    <row r="6" spans="1:2" x14ac:dyDescent="0.25">
      <c r="A6" s="25" t="s">
        <v>67</v>
      </c>
      <c r="B6" s="26"/>
    </row>
    <row r="7" spans="1:2" x14ac:dyDescent="0.25">
      <c r="A7" s="25" t="s">
        <v>32</v>
      </c>
      <c r="B7" s="26"/>
    </row>
    <row r="8" spans="1:2" x14ac:dyDescent="0.25">
      <c r="A8" s="25" t="s">
        <v>33</v>
      </c>
      <c r="B8" s="26"/>
    </row>
    <row r="9" spans="1:2" x14ac:dyDescent="0.25">
      <c r="A9" s="25" t="s">
        <v>36</v>
      </c>
      <c r="B9" s="26"/>
    </row>
    <row r="10" spans="1:2" x14ac:dyDescent="0.25">
      <c r="A10" s="25" t="s">
        <v>42</v>
      </c>
      <c r="B10" s="26"/>
    </row>
    <row r="11" spans="1:2" x14ac:dyDescent="0.25">
      <c r="A11" s="25" t="s">
        <v>51</v>
      </c>
      <c r="B11" s="26"/>
    </row>
    <row r="12" spans="1:2" x14ac:dyDescent="0.25">
      <c r="A12" s="25" t="s">
        <v>27</v>
      </c>
      <c r="B12" s="26"/>
    </row>
    <row r="13" spans="1:2" x14ac:dyDescent="0.25">
      <c r="A13" s="25" t="s">
        <v>28</v>
      </c>
      <c r="B13" s="26"/>
    </row>
    <row r="14" spans="1:2" x14ac:dyDescent="0.25">
      <c r="A14" s="25" t="s">
        <v>29</v>
      </c>
      <c r="B14" s="26"/>
    </row>
    <row r="15" spans="1:2" x14ac:dyDescent="0.25">
      <c r="A15" s="25" t="s">
        <v>95</v>
      </c>
      <c r="B15" s="26"/>
    </row>
    <row r="16" spans="1:2" x14ac:dyDescent="0.25">
      <c r="A16" s="25" t="s">
        <v>54</v>
      </c>
      <c r="B16" s="26"/>
    </row>
    <row r="17" spans="1:2" x14ac:dyDescent="0.25">
      <c r="A17" s="25" t="s">
        <v>53</v>
      </c>
      <c r="B17" s="26"/>
    </row>
    <row r="18" spans="1:2" x14ac:dyDescent="0.25">
      <c r="A18" s="25" t="s">
        <v>98</v>
      </c>
      <c r="B18" s="26"/>
    </row>
    <row r="19" spans="1:2" x14ac:dyDescent="0.25">
      <c r="A19" s="25" t="s">
        <v>52</v>
      </c>
      <c r="B19" s="26"/>
    </row>
    <row r="20" spans="1:2" x14ac:dyDescent="0.25">
      <c r="A20" s="25" t="s">
        <v>91</v>
      </c>
      <c r="B20" s="26"/>
    </row>
    <row r="21" spans="1:2" x14ac:dyDescent="0.25">
      <c r="A21" s="25" t="s">
        <v>31</v>
      </c>
      <c r="B21" s="26"/>
    </row>
    <row r="22" spans="1:2" x14ac:dyDescent="0.25">
      <c r="A22" s="25" t="s">
        <v>30</v>
      </c>
      <c r="B22" s="26"/>
    </row>
    <row r="23" spans="1:2" x14ac:dyDescent="0.25">
      <c r="A23" s="25" t="s">
        <v>26</v>
      </c>
      <c r="B23" s="26"/>
    </row>
    <row r="24" spans="1:2" x14ac:dyDescent="0.25">
      <c r="A24" s="25" t="s">
        <v>34</v>
      </c>
      <c r="B24" s="26"/>
    </row>
    <row r="25" spans="1:2" x14ac:dyDescent="0.25">
      <c r="A25" s="25" t="s">
        <v>35</v>
      </c>
      <c r="B25" s="26"/>
    </row>
    <row r="26" spans="1:2" x14ac:dyDescent="0.25">
      <c r="A26" s="25" t="s">
        <v>25</v>
      </c>
      <c r="B26" s="26"/>
    </row>
    <row r="27" spans="1:2" x14ac:dyDescent="0.25">
      <c r="A27" s="25" t="s">
        <v>38</v>
      </c>
      <c r="B27" s="26"/>
    </row>
    <row r="28" spans="1:2" x14ac:dyDescent="0.25">
      <c r="A28" s="25" t="s">
        <v>39</v>
      </c>
      <c r="B28" s="26"/>
    </row>
    <row r="29" spans="1:2" x14ac:dyDescent="0.25">
      <c r="A29" s="25" t="s">
        <v>99</v>
      </c>
      <c r="B29" s="26"/>
    </row>
    <row r="30" spans="1:2" x14ac:dyDescent="0.25">
      <c r="A30" s="25" t="s">
        <v>96</v>
      </c>
      <c r="B30" s="26"/>
    </row>
    <row r="31" spans="1:2" x14ac:dyDescent="0.25">
      <c r="A31" s="22" t="s">
        <v>8</v>
      </c>
      <c r="B31" s="21">
        <f>SUM(B3:B30)</f>
        <v>0</v>
      </c>
    </row>
  </sheetData>
  <mergeCells count="1">
    <mergeCell ref="A1:B1"/>
  </mergeCells>
  <printOptions horizontalCentered="1"/>
  <pageMargins left="0.31496062992125984" right="0.31496062992125984" top="0.78740157480314965" bottom="0.59055118110236227" header="0.31496062992125984" footer="0.31496062992125984"/>
  <pageSetup paperSize="9" orientation="landscape" verticalDpi="4294967295" r:id="rId1"/>
  <headerFooter>
    <oddFooter>&amp;L&amp;8Arbeitsmarktservice Steiermark, Förderungen&amp;C&amp;8&amp;F&amp;R&amp;8SÖB/Ü-Finanzplan - Formular Stand November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1:C23"/>
  <sheetViews>
    <sheetView zoomScaleNormal="100" workbookViewId="0">
      <selection activeCell="B9" sqref="B9"/>
    </sheetView>
  </sheetViews>
  <sheetFormatPr baseColWidth="10" defaultRowHeight="15" x14ac:dyDescent="0.25"/>
  <cols>
    <col min="1" max="1" width="37.28515625" style="9" bestFit="1" customWidth="1"/>
    <col min="2" max="2" width="16" style="9" customWidth="1"/>
    <col min="3" max="3" width="49.28515625" style="9" customWidth="1"/>
    <col min="4" max="16384" width="11.42578125" style="9"/>
  </cols>
  <sheetData>
    <row r="1" spans="1:3" ht="33" customHeight="1" x14ac:dyDescent="0.25">
      <c r="A1" s="145" t="s">
        <v>97</v>
      </c>
      <c r="B1" s="145"/>
      <c r="C1" s="145"/>
    </row>
    <row r="2" spans="1:3" ht="18.75" customHeight="1" x14ac:dyDescent="0.25">
      <c r="A2" s="27" t="s">
        <v>16</v>
      </c>
      <c r="B2" s="16" t="s">
        <v>64</v>
      </c>
      <c r="C2" s="28" t="s">
        <v>41</v>
      </c>
    </row>
    <row r="3" spans="1:3" ht="15.75" customHeight="1" x14ac:dyDescent="0.25">
      <c r="A3" s="25" t="s">
        <v>43</v>
      </c>
      <c r="B3" s="26"/>
      <c r="C3" s="3"/>
    </row>
    <row r="4" spans="1:3" ht="15.75" customHeight="1" x14ac:dyDescent="0.25">
      <c r="A4" s="25" t="s">
        <v>44</v>
      </c>
      <c r="B4" s="26"/>
      <c r="C4" s="3"/>
    </row>
    <row r="5" spans="1:3" ht="15.75" customHeight="1" x14ac:dyDescent="0.25">
      <c r="A5" s="25" t="s">
        <v>45</v>
      </c>
      <c r="B5" s="26"/>
      <c r="C5" s="3"/>
    </row>
    <row r="6" spans="1:3" ht="15.75" customHeight="1" x14ac:dyDescent="0.25">
      <c r="A6" s="25" t="s">
        <v>46</v>
      </c>
      <c r="B6" s="26"/>
      <c r="C6" s="3"/>
    </row>
    <row r="7" spans="1:3" ht="15.75" customHeight="1" x14ac:dyDescent="0.25">
      <c r="A7" s="25" t="s">
        <v>47</v>
      </c>
      <c r="B7" s="26"/>
      <c r="C7" s="3"/>
    </row>
    <row r="8" spans="1:3" ht="15.75" customHeight="1" x14ac:dyDescent="0.25">
      <c r="A8" s="25" t="s">
        <v>48</v>
      </c>
      <c r="B8" s="26"/>
      <c r="C8" s="3"/>
    </row>
    <row r="9" spans="1:3" ht="15.75" customHeight="1" x14ac:dyDescent="0.25">
      <c r="A9" s="22" t="s">
        <v>8</v>
      </c>
      <c r="B9" s="21">
        <f>SUM(B3:B8)</f>
        <v>0</v>
      </c>
    </row>
    <row r="13" spans="1:3" ht="33" customHeight="1" x14ac:dyDescent="0.25">
      <c r="A13" s="145" t="s">
        <v>83</v>
      </c>
      <c r="B13" s="145"/>
      <c r="C13" s="145"/>
    </row>
    <row r="14" spans="1:3" ht="18.75" customHeight="1" x14ac:dyDescent="0.25">
      <c r="A14" s="27" t="s">
        <v>40</v>
      </c>
      <c r="B14" s="16" t="s">
        <v>64</v>
      </c>
      <c r="C14" s="28" t="s">
        <v>41</v>
      </c>
    </row>
    <row r="15" spans="1:3" ht="15.75" customHeight="1" x14ac:dyDescent="0.25">
      <c r="A15" s="25"/>
      <c r="B15" s="26"/>
      <c r="C15" s="3"/>
    </row>
    <row r="16" spans="1:3" ht="15.75" customHeight="1" x14ac:dyDescent="0.25">
      <c r="A16" s="25"/>
      <c r="B16" s="26"/>
      <c r="C16" s="3"/>
    </row>
    <row r="17" spans="1:3" ht="15.75" customHeight="1" x14ac:dyDescent="0.25">
      <c r="A17" s="25"/>
      <c r="B17" s="26"/>
      <c r="C17" s="3"/>
    </row>
    <row r="18" spans="1:3" ht="15.75" customHeight="1" x14ac:dyDescent="0.25">
      <c r="A18" s="25"/>
      <c r="B18" s="26"/>
      <c r="C18" s="3"/>
    </row>
    <row r="19" spans="1:3" ht="15.75" customHeight="1" x14ac:dyDescent="0.25">
      <c r="A19" s="25"/>
      <c r="B19" s="26"/>
      <c r="C19" s="3"/>
    </row>
    <row r="20" spans="1:3" ht="15.75" customHeight="1" x14ac:dyDescent="0.25">
      <c r="A20" s="25"/>
      <c r="B20" s="26"/>
      <c r="C20" s="3"/>
    </row>
    <row r="21" spans="1:3" ht="15.75" customHeight="1" x14ac:dyDescent="0.25">
      <c r="A21" s="25"/>
      <c r="B21" s="26"/>
      <c r="C21" s="3"/>
    </row>
    <row r="22" spans="1:3" ht="15.75" customHeight="1" x14ac:dyDescent="0.25">
      <c r="A22" s="25"/>
      <c r="B22" s="26"/>
      <c r="C22" s="3"/>
    </row>
    <row r="23" spans="1:3" ht="15.75" customHeight="1" x14ac:dyDescent="0.25">
      <c r="A23" s="22" t="s">
        <v>8</v>
      </c>
      <c r="B23" s="21">
        <f>SUM(B15:B22)</f>
        <v>0</v>
      </c>
    </row>
  </sheetData>
  <mergeCells count="2">
    <mergeCell ref="A1:C1"/>
    <mergeCell ref="A13:C13"/>
  </mergeCells>
  <printOptions horizontalCentered="1"/>
  <pageMargins left="0.31496062992125984" right="0.31496062992125984" top="0.78740157480314965" bottom="0.59055118110236227" header="0.31496062992125984" footer="0.31496062992125984"/>
  <pageSetup paperSize="9" orientation="landscape" verticalDpi="4294967295" r:id="rId1"/>
  <headerFooter>
    <oddFooter>&amp;L&amp;8Arbeitsmarktservice Steiermark, Förderungen&amp;C&amp;8&amp;F&amp;R&amp;8SÖB/Ü-Finanzplan - Formular Stand November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1"/>
  <sheetViews>
    <sheetView workbookViewId="0">
      <selection activeCell="A3" sqref="A3"/>
    </sheetView>
  </sheetViews>
  <sheetFormatPr baseColWidth="10" defaultRowHeight="15" x14ac:dyDescent="0.25"/>
  <cols>
    <col min="1" max="1" width="37.28515625" style="9" bestFit="1" customWidth="1"/>
    <col min="2" max="2" width="16" style="9" customWidth="1"/>
    <col min="3" max="3" width="49.28515625" style="9" customWidth="1"/>
    <col min="4" max="16384" width="11.42578125" style="9"/>
  </cols>
  <sheetData>
    <row r="1" spans="1:3" ht="33" customHeight="1" x14ac:dyDescent="0.25">
      <c r="A1" s="145" t="s">
        <v>92</v>
      </c>
      <c r="B1" s="145"/>
      <c r="C1" s="145"/>
    </row>
    <row r="2" spans="1:3" ht="18.75" customHeight="1" x14ac:dyDescent="0.25">
      <c r="A2" s="27" t="s">
        <v>79</v>
      </c>
      <c r="B2" s="16" t="s">
        <v>64</v>
      </c>
      <c r="C2" s="28" t="s">
        <v>41</v>
      </c>
    </row>
    <row r="3" spans="1:3" ht="15.75" customHeight="1" x14ac:dyDescent="0.25">
      <c r="A3" s="25"/>
      <c r="B3" s="26"/>
      <c r="C3" s="3"/>
    </row>
    <row r="4" spans="1:3" ht="15.75" customHeight="1" x14ac:dyDescent="0.25">
      <c r="A4" s="25"/>
      <c r="B4" s="26"/>
      <c r="C4" s="3"/>
    </row>
    <row r="5" spans="1:3" ht="15.75" customHeight="1" x14ac:dyDescent="0.25">
      <c r="A5" s="25"/>
      <c r="B5" s="26"/>
      <c r="C5" s="3"/>
    </row>
    <row r="6" spans="1:3" ht="15.75" customHeight="1" x14ac:dyDescent="0.25">
      <c r="A6" s="25"/>
      <c r="B6" s="26"/>
      <c r="C6" s="3"/>
    </row>
    <row r="7" spans="1:3" ht="15.75" customHeight="1" x14ac:dyDescent="0.25">
      <c r="A7" s="25"/>
      <c r="B7" s="26"/>
      <c r="C7" s="3"/>
    </row>
    <row r="8" spans="1:3" ht="15.75" customHeight="1" x14ac:dyDescent="0.25">
      <c r="A8" s="25"/>
      <c r="B8" s="26"/>
      <c r="C8" s="3"/>
    </row>
    <row r="9" spans="1:3" ht="15.75" customHeight="1" x14ac:dyDescent="0.25">
      <c r="A9" s="22" t="s">
        <v>8</v>
      </c>
      <c r="B9" s="21">
        <f>SUM(B3:B8)</f>
        <v>0</v>
      </c>
    </row>
    <row r="13" spans="1:3" ht="18.75" customHeight="1" x14ac:dyDescent="0.25">
      <c r="A13" s="27" t="s">
        <v>93</v>
      </c>
      <c r="B13" s="16" t="s">
        <v>64</v>
      </c>
      <c r="C13" s="28" t="s">
        <v>41</v>
      </c>
    </row>
    <row r="14" spans="1:3" ht="15.75" customHeight="1" x14ac:dyDescent="0.25">
      <c r="A14" s="25"/>
      <c r="B14" s="26"/>
      <c r="C14" s="3"/>
    </row>
    <row r="15" spans="1:3" ht="15.75" customHeight="1" x14ac:dyDescent="0.25">
      <c r="A15" s="25"/>
      <c r="B15" s="26"/>
      <c r="C15" s="3"/>
    </row>
    <row r="16" spans="1:3" ht="15.75" customHeight="1" x14ac:dyDescent="0.25">
      <c r="A16" s="25"/>
      <c r="B16" s="26"/>
      <c r="C16" s="3"/>
    </row>
    <row r="17" spans="1:3" ht="15.75" customHeight="1" x14ac:dyDescent="0.25">
      <c r="A17" s="25"/>
      <c r="B17" s="26"/>
      <c r="C17" s="3"/>
    </row>
    <row r="18" spans="1:3" ht="15.75" customHeight="1" x14ac:dyDescent="0.25">
      <c r="A18" s="25"/>
      <c r="B18" s="26"/>
      <c r="C18" s="3"/>
    </row>
    <row r="19" spans="1:3" ht="15.75" customHeight="1" x14ac:dyDescent="0.25">
      <c r="A19" s="25"/>
      <c r="B19" s="26"/>
      <c r="C19" s="3"/>
    </row>
    <row r="20" spans="1:3" ht="15.75" customHeight="1" x14ac:dyDescent="0.25">
      <c r="A20" s="25"/>
      <c r="B20" s="26"/>
      <c r="C20" s="3"/>
    </row>
    <row r="21" spans="1:3" ht="15.75" customHeight="1" x14ac:dyDescent="0.25">
      <c r="A21" s="22" t="s">
        <v>8</v>
      </c>
      <c r="B21" s="21">
        <f>SUM(B14:B20)</f>
        <v>0</v>
      </c>
    </row>
  </sheetData>
  <mergeCells count="1">
    <mergeCell ref="A1:C1"/>
  </mergeCells>
  <printOptions horizontalCentered="1"/>
  <pageMargins left="0.70866141732283472" right="0.70866141732283472" top="0.78740157480314965" bottom="0.78740157480314965" header="0.31496062992125984" footer="0.31496062992125984"/>
  <pageSetup paperSize="9" orientation="landscape" verticalDpi="0" r:id="rId1"/>
  <headerFooter>
    <oddFooter>&amp;L&amp;8Arbeitsmarktservice Steiermark, Förderungen&amp;C&amp;8&amp;F&amp;R&amp;8SÖB/Ü-Finanzplan - Formular Stand November 2019</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3</vt:i4>
      </vt:variant>
    </vt:vector>
  </HeadingPairs>
  <TitlesOfParts>
    <vt:vector size="11" baseType="lpstr">
      <vt:lpstr>Vergleich zum Vorjahr</vt:lpstr>
      <vt:lpstr>Gesamtübersicht</vt:lpstr>
      <vt:lpstr>Detail SK</vt:lpstr>
      <vt:lpstr>Detail TAK</vt:lpstr>
      <vt:lpstr>Schulungskosten SK und TAK</vt:lpstr>
      <vt:lpstr>Sachaufwand</vt:lpstr>
      <vt:lpstr>Materialaufw.-Investitionen-BMK</vt:lpstr>
      <vt:lpstr>Erlöse</vt:lpstr>
      <vt:lpstr>'Detail SK'!Druckbereich</vt:lpstr>
      <vt:lpstr>'Detail TAK'!Druckbereich</vt:lpstr>
      <vt:lpstr>Gesamtübersicht!Druckbereich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GBP-SÖB-A Steiermark Finanzplan 2026</dc:title>
  <dc:creator/>
  <cp:lastModifiedBy/>
  <dcterms:created xsi:type="dcterms:W3CDTF">2006-09-16T00:00:00Z</dcterms:created>
  <dcterms:modified xsi:type="dcterms:W3CDTF">2025-11-27T09:02:16Z</dcterms:modified>
</cp:coreProperties>
</file>