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VERGABE\UNTERLAGEN\AKTUELL\Formulare HOMEPAGE\01012024\"/>
    </mc:Choice>
  </mc:AlternateContent>
  <bookViews>
    <workbookView xWindow="0" yWindow="1920" windowWidth="15240" windowHeight="8445"/>
  </bookViews>
  <sheets>
    <sheet name="Echte DN" sheetId="14" r:id="rId1"/>
    <sheet name="Freie DN_Selbst" sheetId="15" r:id="rId2"/>
    <sheet name="Gesamtübersicht" sheetId="16" r:id="rId3"/>
    <sheet name="Erläuterungen" sheetId="17" r:id="rId4"/>
  </sheets>
  <definedNames>
    <definedName name="BM_Titel" localSheetId="0">'Echte DN'!$C$2</definedName>
    <definedName name="BM_Titel" localSheetId="1">'Freie DN_Selbst'!$C$2</definedName>
    <definedName name="BM_Titel" localSheetId="2">Gesamtübersicht!$C$2</definedName>
    <definedName name="BM_Titel">#REF!</definedName>
    <definedName name="Evidenznr" localSheetId="0">'Echte DN'!#REF!</definedName>
    <definedName name="Evidenznr" localSheetId="1">'Freie DN_Selbst'!#REF!</definedName>
    <definedName name="Evidenznr" localSheetId="2">Gesamtübersicht!#REF!</definedName>
    <definedName name="Evidenznr">#REF!</definedName>
    <definedName name="Projektnr" localSheetId="0">'Echte DN'!$H$6</definedName>
    <definedName name="Projektnr" localSheetId="1">'Freie DN_Selbst'!#REF!</definedName>
    <definedName name="Projektnr" localSheetId="2">Gesamtübersicht!#REF!</definedName>
    <definedName name="Projektnr">#REF!</definedName>
    <definedName name="Traeger" localSheetId="0">'Echte DN'!$C$5</definedName>
    <definedName name="Traeger" localSheetId="1">'Freie DN_Selbst'!#REF!</definedName>
    <definedName name="Traeger" localSheetId="2">Gesamtübersicht!#REF!</definedName>
    <definedName name="Traeger">#REF!</definedName>
    <definedName name="Ueberschrift" localSheetId="0">'Echte DN'!#REF!</definedName>
    <definedName name="Ueberschrift" localSheetId="1">'Freie DN_Selbst'!#REF!</definedName>
    <definedName name="Ueberschrift" localSheetId="2">Gesamtübersicht!#REF!</definedName>
    <definedName name="Ueberschrift">#REF!</definedName>
  </definedNames>
  <calcPr calcId="162913"/>
</workbook>
</file>

<file path=xl/calcChain.xml><?xml version="1.0" encoding="utf-8"?>
<calcChain xmlns="http://schemas.openxmlformats.org/spreadsheetml/2006/main">
  <c r="D9" i="14" l="1"/>
  <c r="K20" i="14" l="1"/>
  <c r="K21" i="14"/>
  <c r="K22" i="14"/>
  <c r="I21" i="14"/>
  <c r="I19" i="14"/>
  <c r="I20" i="14"/>
  <c r="G15" i="14" l="1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J32" i="14" l="1"/>
  <c r="E14" i="16"/>
  <c r="D14" i="16"/>
  <c r="C14" i="16"/>
  <c r="B14" i="16"/>
  <c r="G13" i="16"/>
  <c r="F13" i="16"/>
  <c r="H13" i="16" s="1"/>
  <c r="G12" i="16"/>
  <c r="F12" i="16"/>
  <c r="H12" i="16" s="1"/>
  <c r="G11" i="16"/>
  <c r="F11" i="16"/>
  <c r="H11" i="16" s="1"/>
  <c r="G10" i="16"/>
  <c r="F10" i="16"/>
  <c r="H10" i="16" s="1"/>
  <c r="G9" i="16"/>
  <c r="F9" i="16"/>
  <c r="H9" i="16" s="1"/>
  <c r="H8" i="16"/>
  <c r="G8" i="16"/>
  <c r="F8" i="16"/>
  <c r="G7" i="16"/>
  <c r="F7" i="16"/>
  <c r="H7" i="16" s="1"/>
  <c r="G6" i="16"/>
  <c r="F6" i="16"/>
  <c r="H6" i="16" s="1"/>
  <c r="D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G14" i="16" l="1"/>
  <c r="F14" i="16"/>
  <c r="E31" i="15"/>
  <c r="G12" i="14"/>
  <c r="G11" i="14"/>
  <c r="K19" i="14"/>
  <c r="K31" i="14"/>
  <c r="I31" i="14"/>
  <c r="K30" i="14"/>
  <c r="I30" i="14"/>
  <c r="K29" i="14"/>
  <c r="I29" i="14"/>
  <c r="K28" i="14"/>
  <c r="I28" i="14"/>
  <c r="K27" i="14"/>
  <c r="I27" i="14"/>
  <c r="K26" i="14"/>
  <c r="I26" i="14"/>
  <c r="K25" i="14"/>
  <c r="I25" i="14"/>
  <c r="K24" i="14"/>
  <c r="I24" i="14"/>
  <c r="K23" i="14"/>
  <c r="I23" i="14"/>
  <c r="I22" i="14"/>
  <c r="K18" i="14"/>
  <c r="I18" i="14"/>
  <c r="K17" i="14"/>
  <c r="I17" i="14"/>
  <c r="K16" i="14"/>
  <c r="I16" i="14"/>
  <c r="K15" i="14"/>
  <c r="I15" i="14"/>
  <c r="G14" i="14"/>
  <c r="I14" i="14"/>
  <c r="K14" i="14" s="1"/>
  <c r="I13" i="14"/>
  <c r="K13" i="14" s="1"/>
  <c r="G13" i="14"/>
  <c r="I12" i="14"/>
  <c r="K12" i="14" s="1"/>
  <c r="I11" i="14"/>
  <c r="K11" i="14" s="1"/>
  <c r="I10" i="14"/>
  <c r="K10" i="14" s="1"/>
  <c r="G10" i="14"/>
  <c r="I9" i="14"/>
  <c r="K9" i="14" s="1"/>
  <c r="G9" i="14"/>
  <c r="H14" i="16" l="1"/>
  <c r="K32" i="14"/>
</calcChain>
</file>

<file path=xl/sharedStrings.xml><?xml version="1.0" encoding="utf-8"?>
<sst xmlns="http://schemas.openxmlformats.org/spreadsheetml/2006/main" count="71" uniqueCount="51">
  <si>
    <t>Typ 1</t>
  </si>
  <si>
    <t>Typ 2</t>
  </si>
  <si>
    <t>Anmerkung</t>
  </si>
  <si>
    <t>Typ 3</t>
  </si>
  <si>
    <t>Typ 5</t>
  </si>
  <si>
    <t>Projekttitel</t>
  </si>
  <si>
    <t>Bildungsträger</t>
  </si>
  <si>
    <t>Projektnummer</t>
  </si>
  <si>
    <t>Kollektivvertrag</t>
  </si>
  <si>
    <t>fachein-schlägige Vordienst-zeit in Jahren</t>
  </si>
  <si>
    <t>Brutto-gehalt pro Monat</t>
  </si>
  <si>
    <t>Arbeits-zeit lt. Dienst-vertrag</t>
  </si>
  <si>
    <t>davon Vor- und Nachbe-reitungs-zeit</t>
  </si>
  <si>
    <t>Lohnneben-kosten in %</t>
  </si>
  <si>
    <t>anerkenn-bare Kosten pro MS</t>
  </si>
  <si>
    <t>Anzahl MS gesamt</t>
  </si>
  <si>
    <t>Kosten gesamt inkl. VNZ</t>
  </si>
  <si>
    <t>Beispiel - bitte überschreiben!</t>
  </si>
  <si>
    <t>Typ 4</t>
  </si>
  <si>
    <t>Typ 6</t>
  </si>
  <si>
    <t>Gesamt</t>
  </si>
  <si>
    <t>Vor- und Nachbereit-ungszeit 
in %</t>
  </si>
  <si>
    <t>Honorarsatz</t>
  </si>
  <si>
    <t>Kosten gesamt</t>
  </si>
  <si>
    <t>Echte DN</t>
  </si>
  <si>
    <t>Freie DN/Selbständige</t>
  </si>
  <si>
    <t xml:space="preserve">MS </t>
  </si>
  <si>
    <t>MS</t>
  </si>
  <si>
    <t>Kosten</t>
  </si>
  <si>
    <t>EHP/MS</t>
  </si>
  <si>
    <t>Beispiel - bitte überschreiben!
Typ-1</t>
  </si>
  <si>
    <t>Allgemeine Anmerkungen:</t>
  </si>
  <si>
    <t>Vor- und Nachbereitungszeiten sind gegebenenfalls in der entsprechenden Spalte zu berücksichtigen.</t>
  </si>
  <si>
    <t>Gesamtübersicht Kalkulation Personalaufwand:</t>
  </si>
  <si>
    <t>Hier sind die Maßnahmenstunden und Kosten nach Typ summiert einzutragen.</t>
  </si>
  <si>
    <t>ERLÄUTERUNGEN</t>
  </si>
  <si>
    <t>Die anerkennbaren Kosten pro Maßnahmenstunde berechnen sich folgendermaßen:
(monatliches Bruttogehalt inkl. LNK) dividiert durch (4,34821 Wochen mal wöchentlicher Normalarbeitszeit exkl. VNZ).</t>
  </si>
  <si>
    <t>Die Lohnnebenkosten werden standardmäßig mit 94,45 % eingegeben. Dieser Wert kann überschrieben werden, wenn die tatsächlichen kalkulatorischen Lohnnebenkosten geringer sind.</t>
  </si>
  <si>
    <t>Die Erläuterungen dienen ausschließlich der Information und sind dem Angebot NICHT beizulegen.</t>
  </si>
  <si>
    <t>KALKULATION PERSONALAUFWAND 
echte Dienstnehmer_innen</t>
  </si>
  <si>
    <t>Trainer_
innen-Typ</t>
  </si>
  <si>
    <t>KALKULATION PERSONALAUFWAND 
freie Dienstnehmer_innen/Selbständige</t>
  </si>
  <si>
    <t>GESAMTÜBERSICHT
Kalkulation Personalaufwand Gruppentrainer_innen</t>
  </si>
  <si>
    <t>Kalkulation Personalaufwand echte Dienstnehmer_innen:</t>
  </si>
  <si>
    <t>Kalkulation Personalaufwand freie Dienstnehmer_innen/Selbständige:</t>
  </si>
  <si>
    <t>Trainer_innen-Typ</t>
  </si>
  <si>
    <t>Name Gruppentrainer_in</t>
  </si>
  <si>
    <t>Die Tabelle ist für Gruppentrainer_innen auszufüllen.</t>
  </si>
  <si>
    <t>Rot hinterlegte Felder sind auszufüllen, hellblau hinterlegte Felder sind nicht auszufüllen -  diese berechnen sich "automatisch".</t>
  </si>
  <si>
    <r>
      <t xml:space="preserve">In diesem Tabellenblatt sind </t>
    </r>
    <r>
      <rPr>
        <u/>
        <sz val="11"/>
        <rFont val="Arial"/>
        <family val="2"/>
      </rPr>
      <t>alle Gruppentrainer_innen</t>
    </r>
    <r>
      <rPr>
        <sz val="11"/>
        <rFont val="Arial"/>
        <family val="2"/>
      </rPr>
      <t xml:space="preserve"> zu erfassen, die als echte Dienstnehmer_innen beschäftigt sind bzw. bei denen eine Beschäftigung geplant ist.</t>
    </r>
  </si>
  <si>
    <r>
      <t xml:space="preserve">Diese Tabelle ist für jede einzelne_jeden einzelnen </t>
    </r>
    <r>
      <rPr>
        <u/>
        <sz val="11"/>
        <rFont val="Arial"/>
        <family val="2"/>
      </rPr>
      <t>Gruppentrainer_in</t>
    </r>
    <r>
      <rPr>
        <sz val="11"/>
        <rFont val="Arial"/>
        <family val="2"/>
      </rPr>
      <t xml:space="preserve"> auszufüllen.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</si>
</sst>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0"/>
      <name val="Arial"/>
    </font>
    <font>
      <sz val="1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b/>
      <sz val="11"/>
      <name val="Calibri"/>
      <family val="2"/>
      <scheme val="minor"/>
    </font>
    <font>
      <sz val="11.5"/>
      <name val="Arial"/>
      <family val="2"/>
    </font>
    <font>
      <sz val="11.5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8"/>
      <color rgb="FF0140BF"/>
      <name val="Arial"/>
      <family val="2"/>
    </font>
    <font>
      <b/>
      <sz val="14"/>
      <color rgb="FF0140BF"/>
      <name val="Arial"/>
      <family val="2"/>
    </font>
    <font>
      <b/>
      <sz val="10.5"/>
      <color rgb="FF0140BF"/>
      <name val="Arial"/>
      <family val="2"/>
    </font>
    <font>
      <u/>
      <sz val="11"/>
      <name val="Arial"/>
      <family val="2"/>
    </font>
    <font>
      <i/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/>
      <bottom style="thin">
        <color theme="4" tint="-0.24994659260841701"/>
      </bottom>
      <diagonal/>
    </border>
    <border>
      <left/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Protection="1"/>
    <xf numFmtId="0" fontId="3" fillId="0" borderId="0" xfId="0" applyFont="1" applyProtection="1"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4" fontId="7" fillId="4" borderId="16" xfId="0" applyNumberFormat="1" applyFont="1" applyFill="1" applyBorder="1" applyAlignment="1" applyProtection="1">
      <alignment horizontal="right" vertical="center"/>
      <protection locked="0"/>
    </xf>
    <xf numFmtId="164" fontId="7" fillId="4" borderId="16" xfId="0" applyNumberFormat="1" applyFont="1" applyFill="1" applyBorder="1" applyAlignment="1" applyProtection="1">
      <alignment horizontal="right" vertical="center"/>
      <protection locked="0"/>
    </xf>
    <xf numFmtId="10" fontId="8" fillId="4" borderId="16" xfId="1" applyNumberFormat="1" applyFont="1" applyFill="1" applyBorder="1" applyAlignment="1" applyProtection="1">
      <alignment horizontal="right" vertical="center"/>
      <protection locked="0"/>
    </xf>
    <xf numFmtId="2" fontId="7" fillId="3" borderId="16" xfId="0" applyNumberFormat="1" applyFont="1" applyFill="1" applyBorder="1" applyAlignment="1" applyProtection="1">
      <alignment horizontal="right" vertical="center"/>
    </xf>
    <xf numFmtId="165" fontId="7" fillId="4" borderId="16" xfId="0" applyNumberFormat="1" applyFont="1" applyFill="1" applyBorder="1" applyAlignment="1" applyProtection="1">
      <alignment horizontal="right" vertical="center"/>
      <protection locked="0"/>
    </xf>
    <xf numFmtId="4" fontId="7" fillId="3" borderId="16" xfId="0" applyNumberFormat="1" applyFont="1" applyFill="1" applyBorder="1" applyAlignment="1" applyProtection="1">
      <alignment horizontal="right" vertical="center"/>
    </xf>
    <xf numFmtId="0" fontId="7" fillId="4" borderId="4" xfId="0" applyFont="1" applyFill="1" applyBorder="1" applyAlignment="1" applyProtection="1">
      <alignment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4" fontId="7" fillId="4" borderId="1" xfId="0" applyNumberFormat="1" applyFont="1" applyFill="1" applyBorder="1" applyAlignment="1" applyProtection="1">
      <alignment horizontal="right" vertical="center"/>
      <protection locked="0"/>
    </xf>
    <xf numFmtId="164" fontId="7" fillId="4" borderId="1" xfId="0" applyNumberFormat="1" applyFont="1" applyFill="1" applyBorder="1" applyAlignment="1" applyProtection="1">
      <alignment horizontal="right" vertical="center"/>
      <protection locked="0"/>
    </xf>
    <xf numFmtId="10" fontId="8" fillId="4" borderId="1" xfId="1" applyNumberFormat="1" applyFont="1" applyFill="1" applyBorder="1" applyAlignment="1" applyProtection="1">
      <alignment horizontal="right" vertical="center"/>
      <protection locked="0"/>
    </xf>
    <xf numFmtId="2" fontId="7" fillId="3" borderId="1" xfId="0" applyNumberFormat="1" applyFont="1" applyFill="1" applyBorder="1" applyAlignment="1" applyProtection="1">
      <alignment horizontal="right" vertical="center"/>
    </xf>
    <xf numFmtId="165" fontId="7" fillId="4" borderId="1" xfId="0" applyNumberFormat="1" applyFont="1" applyFill="1" applyBorder="1" applyAlignment="1" applyProtection="1">
      <alignment horizontal="right" vertical="center"/>
      <protection locked="0"/>
    </xf>
    <xf numFmtId="4" fontId="7" fillId="3" borderId="1" xfId="0" applyNumberFormat="1" applyFont="1" applyFill="1" applyBorder="1" applyAlignment="1" applyProtection="1">
      <alignment horizontal="right" vertical="center"/>
    </xf>
    <xf numFmtId="0" fontId="7" fillId="4" borderId="6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right" vertical="center"/>
      <protection locked="0"/>
    </xf>
    <xf numFmtId="0" fontId="7" fillId="4" borderId="7" xfId="0" applyFont="1" applyFill="1" applyBorder="1" applyAlignment="1" applyProtection="1">
      <alignment horizontal="left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4" fontId="7" fillId="4" borderId="8" xfId="0" applyNumberFormat="1" applyFont="1" applyFill="1" applyBorder="1" applyAlignment="1" applyProtection="1">
      <alignment horizontal="right" vertical="center"/>
      <protection locked="0"/>
    </xf>
    <xf numFmtId="0" fontId="7" fillId="4" borderId="8" xfId="0" applyFont="1" applyFill="1" applyBorder="1" applyAlignment="1" applyProtection="1">
      <alignment horizontal="right" vertical="center"/>
      <protection locked="0"/>
    </xf>
    <xf numFmtId="10" fontId="8" fillId="4" borderId="8" xfId="1" applyNumberFormat="1" applyFont="1" applyFill="1" applyBorder="1" applyAlignment="1" applyProtection="1">
      <alignment horizontal="right" vertical="center"/>
      <protection locked="0"/>
    </xf>
    <xf numFmtId="2" fontId="7" fillId="3" borderId="8" xfId="0" applyNumberFormat="1" applyFont="1" applyFill="1" applyBorder="1" applyAlignment="1" applyProtection="1">
      <alignment horizontal="right" vertical="center"/>
    </xf>
    <xf numFmtId="165" fontId="7" fillId="4" borderId="8" xfId="0" applyNumberFormat="1" applyFont="1" applyFill="1" applyBorder="1" applyAlignment="1" applyProtection="1">
      <alignment horizontal="right" vertical="center"/>
      <protection locked="0"/>
    </xf>
    <xf numFmtId="4" fontId="7" fillId="3" borderId="8" xfId="0" applyNumberFormat="1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vertical="center"/>
      <protection locked="0"/>
    </xf>
    <xf numFmtId="4" fontId="9" fillId="2" borderId="2" xfId="0" applyNumberFormat="1" applyFont="1" applyFill="1" applyBorder="1" applyProtection="1"/>
    <xf numFmtId="4" fontId="9" fillId="6" borderId="13" xfId="0" applyNumberFormat="1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49" fontId="9" fillId="2" borderId="2" xfId="0" applyNumberFormat="1" applyFont="1" applyFill="1" applyBorder="1" applyAlignment="1" applyProtection="1">
      <alignment horizontal="center"/>
      <protection locked="0"/>
    </xf>
    <xf numFmtId="10" fontId="8" fillId="3" borderId="16" xfId="1" applyNumberFormat="1" applyFont="1" applyFill="1" applyBorder="1" applyAlignment="1" applyProtection="1">
      <alignment horizontal="right" vertical="center"/>
    </xf>
    <xf numFmtId="10" fontId="8" fillId="3" borderId="1" xfId="1" applyNumberFormat="1" applyFont="1" applyFill="1" applyBorder="1" applyAlignment="1" applyProtection="1">
      <alignment horizontal="right" vertical="center"/>
    </xf>
    <xf numFmtId="165" fontId="9" fillId="2" borderId="2" xfId="0" applyNumberFormat="1" applyFont="1" applyFill="1" applyBorder="1" applyProtection="1"/>
    <xf numFmtId="0" fontId="13" fillId="2" borderId="2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165" fontId="7" fillId="4" borderId="19" xfId="0" applyNumberFormat="1" applyFont="1" applyFill="1" applyBorder="1" applyAlignment="1" applyProtection="1">
      <alignment horizontal="right" vertical="center"/>
      <protection locked="0"/>
    </xf>
    <xf numFmtId="4" fontId="6" fillId="5" borderId="0" xfId="0" applyNumberFormat="1" applyFont="1" applyFill="1" applyBorder="1" applyProtection="1"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4" borderId="20" xfId="0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6" fillId="5" borderId="13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left" vertical="center" wrapText="1"/>
    </xf>
    <xf numFmtId="0" fontId="9" fillId="5" borderId="17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center"/>
      <protection locked="0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0" fillId="4" borderId="27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 wrapText="1"/>
    </xf>
    <xf numFmtId="0" fontId="12" fillId="3" borderId="10" xfId="0" applyFont="1" applyFill="1" applyBorder="1" applyAlignment="1" applyProtection="1">
      <alignment horizontal="left" vertical="center" wrapText="1"/>
    </xf>
    <xf numFmtId="0" fontId="12" fillId="3" borderId="11" xfId="0" applyFont="1" applyFill="1" applyBorder="1" applyAlignment="1" applyProtection="1">
      <alignment horizontal="left" vertical="center" wrapText="1"/>
    </xf>
    <xf numFmtId="0" fontId="12" fillId="3" borderId="12" xfId="0" applyFont="1" applyFill="1" applyBorder="1" applyAlignment="1" applyProtection="1">
      <alignment horizontal="left" vertical="center" wrapText="1"/>
    </xf>
    <xf numFmtId="0" fontId="10" fillId="4" borderId="29" xfId="0" applyFont="1" applyFill="1" applyBorder="1" applyAlignment="1">
      <alignment vertical="center" wrapText="1"/>
    </xf>
    <xf numFmtId="0" fontId="10" fillId="4" borderId="30" xfId="0" applyFont="1" applyFill="1" applyBorder="1" applyAlignment="1">
      <alignment vertical="center" wrapText="1"/>
    </xf>
    <xf numFmtId="0" fontId="10" fillId="4" borderId="31" xfId="0" applyFont="1" applyFill="1" applyBorder="1" applyAlignment="1">
      <alignment vertical="center" wrapText="1"/>
    </xf>
    <xf numFmtId="0" fontId="10" fillId="4" borderId="32" xfId="0" applyFont="1" applyFill="1" applyBorder="1" applyAlignment="1">
      <alignment vertical="center" wrapText="1"/>
    </xf>
    <xf numFmtId="0" fontId="10" fillId="4" borderId="33" xfId="0" applyFont="1" applyFill="1" applyBorder="1" applyAlignment="1">
      <alignment vertical="center" wrapText="1"/>
    </xf>
    <xf numFmtId="0" fontId="10" fillId="4" borderId="34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vertical="center"/>
    </xf>
    <xf numFmtId="0" fontId="10" fillId="4" borderId="24" xfId="0" applyFont="1" applyFill="1" applyBorder="1" applyAlignment="1">
      <alignment vertical="center"/>
    </xf>
    <xf numFmtId="0" fontId="10" fillId="4" borderId="26" xfId="0" applyFont="1" applyFill="1" applyBorder="1" applyAlignment="1">
      <alignment vertical="center"/>
    </xf>
  </cellXfs>
  <cellStyles count="2">
    <cellStyle name="Prozent" xfId="1" builtinId="5"/>
    <cellStyle name="Standard" xfId="0" builtinId="0"/>
  </cellStyles>
  <dxfs count="11"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</dxfs>
  <tableStyles count="0" defaultTableStyle="TableStyleMedium9" defaultPivotStyle="PivotStyleLight16"/>
  <colors>
    <mruColors>
      <color rgb="FFF15155"/>
      <color rgb="FF014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M60"/>
  <sheetViews>
    <sheetView showGridLines="0" tabSelected="1" zoomScaleNormal="100" zoomScalePageLayoutView="90" workbookViewId="0">
      <selection activeCell="B8" sqref="B8"/>
    </sheetView>
  </sheetViews>
  <sheetFormatPr baseColWidth="10" defaultRowHeight="12.75" x14ac:dyDescent="0.2"/>
  <cols>
    <col min="1" max="1" width="30.140625" style="2" customWidth="1"/>
    <col min="2" max="2" width="10.28515625" style="2" customWidth="1"/>
    <col min="3" max="3" width="14.28515625" style="2" customWidth="1"/>
    <col min="4" max="4" width="11.28515625" style="2" customWidth="1"/>
    <col min="5" max="5" width="10.85546875" style="2" customWidth="1"/>
    <col min="6" max="6" width="10.28515625" style="2" customWidth="1"/>
    <col min="7" max="7" width="14" style="2" customWidth="1"/>
    <col min="8" max="8" width="12.28515625" style="2" customWidth="1"/>
    <col min="9" max="9" width="11" style="2" customWidth="1"/>
    <col min="10" max="10" width="12" style="2" customWidth="1"/>
    <col min="11" max="11" width="11.5703125" style="2" customWidth="1"/>
    <col min="12" max="12" width="20.85546875" style="2" customWidth="1"/>
    <col min="13" max="16384" width="11.42578125" style="2"/>
  </cols>
  <sheetData>
    <row r="1" spans="1:13" ht="13.5" thickBot="1" x14ac:dyDescent="0.25"/>
    <row r="2" spans="1:13" s="1" customFormat="1" ht="48.75" customHeight="1" thickBot="1" x14ac:dyDescent="0.25">
      <c r="A2" s="52" t="s">
        <v>39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s="1" customFormat="1" ht="19.5" customHeight="1" thickBot="1" x14ac:dyDescent="0.25">
      <c r="A3" s="54" t="s">
        <v>5</v>
      </c>
      <c r="B3" s="54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3" s="1" customFormat="1" ht="19.5" customHeight="1" thickBot="1" x14ac:dyDescent="0.25">
      <c r="A4" s="54" t="s">
        <v>6</v>
      </c>
      <c r="B4" s="54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3" s="1" customFormat="1" ht="19.5" customHeight="1" thickBot="1" x14ac:dyDescent="0.25">
      <c r="A5" s="54" t="s">
        <v>7</v>
      </c>
      <c r="B5" s="54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 s="1" customFormat="1" ht="19.5" customHeight="1" thickBot="1" x14ac:dyDescent="0.25">
      <c r="A6" s="54" t="s">
        <v>8</v>
      </c>
      <c r="B6" s="54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s="4" customFormat="1" ht="13.5" thickBo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75.75" customHeight="1" thickBot="1" x14ac:dyDescent="0.25">
      <c r="A8" s="41" t="s">
        <v>46</v>
      </c>
      <c r="B8" s="41" t="s">
        <v>40</v>
      </c>
      <c r="C8" s="41" t="s">
        <v>9</v>
      </c>
      <c r="D8" s="41" t="s">
        <v>10</v>
      </c>
      <c r="E8" s="41" t="s">
        <v>11</v>
      </c>
      <c r="F8" s="41" t="s">
        <v>12</v>
      </c>
      <c r="G8" s="41" t="s">
        <v>21</v>
      </c>
      <c r="H8" s="41" t="s">
        <v>13</v>
      </c>
      <c r="I8" s="41" t="s">
        <v>14</v>
      </c>
      <c r="J8" s="41" t="s">
        <v>15</v>
      </c>
      <c r="K8" s="41" t="s">
        <v>16</v>
      </c>
      <c r="L8" s="41" t="s">
        <v>2</v>
      </c>
      <c r="M8" s="3"/>
    </row>
    <row r="9" spans="1:13" ht="14.25" x14ac:dyDescent="0.2">
      <c r="A9" s="6" t="s">
        <v>17</v>
      </c>
      <c r="B9" s="7" t="s">
        <v>0</v>
      </c>
      <c r="C9" s="7"/>
      <c r="D9" s="8">
        <f>3105.63*1.025</f>
        <v>3183.2707499999997</v>
      </c>
      <c r="E9" s="9">
        <v>38</v>
      </c>
      <c r="F9" s="9"/>
      <c r="G9" s="38" t="str">
        <f>+IF(F9="","",F9/E9)</f>
        <v/>
      </c>
      <c r="H9" s="10">
        <v>0.98</v>
      </c>
      <c r="I9" s="11">
        <f>+IF(D9="","",D9*(1+H9)/(4.34821*(E9-F9)))</f>
        <v>38.145618572143235</v>
      </c>
      <c r="J9" s="12">
        <v>100</v>
      </c>
      <c r="K9" s="13">
        <f t="shared" ref="K9:K22" si="0">+IF(J9="","",I9*J9)</f>
        <v>3814.5618572143235</v>
      </c>
      <c r="L9" s="14"/>
    </row>
    <row r="10" spans="1:13" ht="14.25" x14ac:dyDescent="0.2">
      <c r="A10" s="15" t="s">
        <v>17</v>
      </c>
      <c r="B10" s="16" t="s">
        <v>1</v>
      </c>
      <c r="C10" s="16"/>
      <c r="D10" s="17">
        <v>2243.63</v>
      </c>
      <c r="E10" s="18">
        <v>38</v>
      </c>
      <c r="F10" s="18"/>
      <c r="G10" s="39" t="str">
        <f t="shared" ref="G10:G31" si="1">+IF(F10="","",F10/E10)</f>
        <v/>
      </c>
      <c r="H10" s="19">
        <v>0.94450000000000001</v>
      </c>
      <c r="I10" s="20">
        <f t="shared" ref="I10:I31" si="2">+IF(D10="","",D10*(1+H10)/(4.34821*(E10-F10)))</f>
        <v>26.403717579369324</v>
      </c>
      <c r="J10" s="21">
        <v>200</v>
      </c>
      <c r="K10" s="22">
        <f t="shared" si="0"/>
        <v>5280.7435158738645</v>
      </c>
      <c r="L10" s="23"/>
    </row>
    <row r="11" spans="1:13" ht="14.25" x14ac:dyDescent="0.2">
      <c r="A11" s="15" t="s">
        <v>17</v>
      </c>
      <c r="B11" s="16" t="s">
        <v>3</v>
      </c>
      <c r="C11" s="16"/>
      <c r="D11" s="17">
        <v>2942.13</v>
      </c>
      <c r="E11" s="18">
        <v>38</v>
      </c>
      <c r="F11" s="18"/>
      <c r="G11" s="39" t="str">
        <f>+IF(F11="","",F11/E11)</f>
        <v/>
      </c>
      <c r="H11" s="19">
        <v>0.94450000000000001</v>
      </c>
      <c r="I11" s="20">
        <f t="shared" si="2"/>
        <v>34.623877199801157</v>
      </c>
      <c r="J11" s="21">
        <v>300</v>
      </c>
      <c r="K11" s="22">
        <f t="shared" si="0"/>
        <v>10387.163159940346</v>
      </c>
      <c r="L11" s="23"/>
    </row>
    <row r="12" spans="1:13" ht="14.25" x14ac:dyDescent="0.2">
      <c r="A12" s="15" t="s">
        <v>17</v>
      </c>
      <c r="B12" s="16" t="s">
        <v>18</v>
      </c>
      <c r="C12" s="16"/>
      <c r="D12" s="17">
        <v>2180.52</v>
      </c>
      <c r="E12" s="18">
        <v>38</v>
      </c>
      <c r="F12" s="18">
        <v>6</v>
      </c>
      <c r="G12" s="39">
        <f>+IF(F12="","",F12/E12)</f>
        <v>0.15789473684210525</v>
      </c>
      <c r="H12" s="19">
        <v>0.94450000000000001</v>
      </c>
      <c r="I12" s="20">
        <f t="shared" si="2"/>
        <v>30.472461225423796</v>
      </c>
      <c r="J12" s="21">
        <v>400</v>
      </c>
      <c r="K12" s="22">
        <f t="shared" si="0"/>
        <v>12188.984490169518</v>
      </c>
      <c r="L12" s="23"/>
    </row>
    <row r="13" spans="1:13" ht="14.25" x14ac:dyDescent="0.2">
      <c r="A13" s="15" t="s">
        <v>17</v>
      </c>
      <c r="B13" s="16" t="s">
        <v>4</v>
      </c>
      <c r="C13" s="16"/>
      <c r="D13" s="17">
        <v>2285.36</v>
      </c>
      <c r="E13" s="18">
        <v>38</v>
      </c>
      <c r="F13" s="18">
        <v>6</v>
      </c>
      <c r="G13" s="39">
        <f t="shared" si="1"/>
        <v>0.15789473684210525</v>
      </c>
      <c r="H13" s="19">
        <v>0.94450000000000001</v>
      </c>
      <c r="I13" s="20">
        <f t="shared" si="2"/>
        <v>31.93758552369826</v>
      </c>
      <c r="J13" s="21">
        <v>500</v>
      </c>
      <c r="K13" s="22">
        <f t="shared" si="0"/>
        <v>15968.79276184913</v>
      </c>
      <c r="L13" s="23"/>
    </row>
    <row r="14" spans="1:13" ht="14.25" x14ac:dyDescent="0.2">
      <c r="A14" s="15" t="s">
        <v>17</v>
      </c>
      <c r="B14" s="16" t="s">
        <v>19</v>
      </c>
      <c r="C14" s="16"/>
      <c r="D14" s="17">
        <v>1142.68</v>
      </c>
      <c r="E14" s="18">
        <v>19</v>
      </c>
      <c r="F14" s="18">
        <v>2</v>
      </c>
      <c r="G14" s="39">
        <f t="shared" si="1"/>
        <v>0.10526315789473684</v>
      </c>
      <c r="H14" s="19">
        <v>0.94450000000000001</v>
      </c>
      <c r="I14" s="20">
        <f t="shared" si="2"/>
        <v>30.058904022304247</v>
      </c>
      <c r="J14" s="21">
        <v>50</v>
      </c>
      <c r="K14" s="22">
        <f t="shared" si="0"/>
        <v>1502.9452011152123</v>
      </c>
      <c r="L14" s="23"/>
    </row>
    <row r="15" spans="1:13" ht="14.25" x14ac:dyDescent="0.2">
      <c r="A15" s="15"/>
      <c r="B15" s="16"/>
      <c r="C15" s="16"/>
      <c r="D15" s="17"/>
      <c r="E15" s="24"/>
      <c r="F15" s="24"/>
      <c r="G15" s="39" t="str">
        <f t="shared" si="1"/>
        <v/>
      </c>
      <c r="H15" s="19"/>
      <c r="I15" s="20" t="str">
        <f t="shared" si="2"/>
        <v/>
      </c>
      <c r="J15" s="21"/>
      <c r="K15" s="22" t="str">
        <f t="shared" si="0"/>
        <v/>
      </c>
      <c r="L15" s="23"/>
    </row>
    <row r="16" spans="1:13" ht="14.25" x14ac:dyDescent="0.2">
      <c r="A16" s="15"/>
      <c r="B16" s="16"/>
      <c r="C16" s="16"/>
      <c r="D16" s="17"/>
      <c r="E16" s="24"/>
      <c r="F16" s="24"/>
      <c r="G16" s="39" t="str">
        <f t="shared" si="1"/>
        <v/>
      </c>
      <c r="H16" s="19"/>
      <c r="I16" s="20" t="str">
        <f t="shared" si="2"/>
        <v/>
      </c>
      <c r="J16" s="21"/>
      <c r="K16" s="22" t="str">
        <f t="shared" si="0"/>
        <v/>
      </c>
      <c r="L16" s="23"/>
    </row>
    <row r="17" spans="1:12" ht="14.25" x14ac:dyDescent="0.2">
      <c r="A17" s="15"/>
      <c r="B17" s="16"/>
      <c r="C17" s="16"/>
      <c r="D17" s="17"/>
      <c r="E17" s="24"/>
      <c r="F17" s="24"/>
      <c r="G17" s="39" t="str">
        <f t="shared" si="1"/>
        <v/>
      </c>
      <c r="H17" s="19"/>
      <c r="I17" s="20" t="str">
        <f t="shared" si="2"/>
        <v/>
      </c>
      <c r="J17" s="21"/>
      <c r="K17" s="22" t="str">
        <f t="shared" si="0"/>
        <v/>
      </c>
      <c r="L17" s="23"/>
    </row>
    <row r="18" spans="1:12" ht="14.25" x14ac:dyDescent="0.2">
      <c r="A18" s="15"/>
      <c r="B18" s="16"/>
      <c r="C18" s="16"/>
      <c r="D18" s="17"/>
      <c r="E18" s="24"/>
      <c r="F18" s="24"/>
      <c r="G18" s="39" t="str">
        <f t="shared" si="1"/>
        <v/>
      </c>
      <c r="H18" s="19"/>
      <c r="I18" s="20" t="str">
        <f t="shared" si="2"/>
        <v/>
      </c>
      <c r="J18" s="21"/>
      <c r="K18" s="22" t="str">
        <f t="shared" si="0"/>
        <v/>
      </c>
      <c r="L18" s="23"/>
    </row>
    <row r="19" spans="1:12" ht="14.25" x14ac:dyDescent="0.2">
      <c r="A19" s="15"/>
      <c r="B19" s="16"/>
      <c r="C19" s="16"/>
      <c r="D19" s="17"/>
      <c r="E19" s="24"/>
      <c r="F19" s="24"/>
      <c r="G19" s="39" t="str">
        <f t="shared" si="1"/>
        <v/>
      </c>
      <c r="H19" s="19"/>
      <c r="I19" s="20" t="str">
        <f t="shared" si="2"/>
        <v/>
      </c>
      <c r="J19" s="21"/>
      <c r="K19" s="22" t="str">
        <f t="shared" si="0"/>
        <v/>
      </c>
      <c r="L19" s="23"/>
    </row>
    <row r="20" spans="1:12" ht="14.25" x14ac:dyDescent="0.2">
      <c r="A20" s="15"/>
      <c r="B20" s="16"/>
      <c r="C20" s="16"/>
      <c r="D20" s="17"/>
      <c r="E20" s="24"/>
      <c r="F20" s="24"/>
      <c r="G20" s="39" t="str">
        <f t="shared" si="1"/>
        <v/>
      </c>
      <c r="H20" s="19"/>
      <c r="I20" s="20" t="str">
        <f t="shared" si="2"/>
        <v/>
      </c>
      <c r="J20" s="21"/>
      <c r="K20" s="22" t="str">
        <f t="shared" si="0"/>
        <v/>
      </c>
      <c r="L20" s="23"/>
    </row>
    <row r="21" spans="1:12" ht="14.25" x14ac:dyDescent="0.2">
      <c r="A21" s="15"/>
      <c r="B21" s="16"/>
      <c r="C21" s="16"/>
      <c r="D21" s="17"/>
      <c r="E21" s="24"/>
      <c r="F21" s="24"/>
      <c r="G21" s="39" t="str">
        <f t="shared" si="1"/>
        <v/>
      </c>
      <c r="H21" s="19"/>
      <c r="I21" s="20" t="str">
        <f t="shared" si="2"/>
        <v/>
      </c>
      <c r="J21" s="21"/>
      <c r="K21" s="22" t="str">
        <f t="shared" si="0"/>
        <v/>
      </c>
      <c r="L21" s="23"/>
    </row>
    <row r="22" spans="1:12" ht="14.25" x14ac:dyDescent="0.2">
      <c r="A22" s="15"/>
      <c r="B22" s="16"/>
      <c r="C22" s="16"/>
      <c r="D22" s="17"/>
      <c r="E22" s="24"/>
      <c r="F22" s="24"/>
      <c r="G22" s="39" t="str">
        <f t="shared" si="1"/>
        <v/>
      </c>
      <c r="H22" s="19"/>
      <c r="I22" s="20" t="str">
        <f t="shared" si="2"/>
        <v/>
      </c>
      <c r="J22" s="21"/>
      <c r="K22" s="22" t="str">
        <f t="shared" si="0"/>
        <v/>
      </c>
      <c r="L22" s="23"/>
    </row>
    <row r="23" spans="1:12" ht="14.25" x14ac:dyDescent="0.2">
      <c r="A23" s="15"/>
      <c r="B23" s="16"/>
      <c r="C23" s="16"/>
      <c r="D23" s="17"/>
      <c r="E23" s="24"/>
      <c r="F23" s="24"/>
      <c r="G23" s="39" t="str">
        <f t="shared" si="1"/>
        <v/>
      </c>
      <c r="H23" s="19"/>
      <c r="I23" s="20" t="str">
        <f t="shared" si="2"/>
        <v/>
      </c>
      <c r="J23" s="21"/>
      <c r="K23" s="22" t="str">
        <f t="shared" ref="K23:K31" si="3">+IF(J23="","",I23*J23)</f>
        <v/>
      </c>
      <c r="L23" s="23"/>
    </row>
    <row r="24" spans="1:12" ht="15" thickBot="1" x14ac:dyDescent="0.25">
      <c r="A24" s="15"/>
      <c r="B24" s="16"/>
      <c r="C24" s="16"/>
      <c r="D24" s="17"/>
      <c r="E24" s="24"/>
      <c r="F24" s="24"/>
      <c r="G24" s="39" t="str">
        <f t="shared" si="1"/>
        <v/>
      </c>
      <c r="H24" s="19"/>
      <c r="I24" s="20" t="str">
        <f t="shared" si="2"/>
        <v/>
      </c>
      <c r="J24" s="21"/>
      <c r="K24" s="22" t="str">
        <f t="shared" si="3"/>
        <v/>
      </c>
      <c r="L24" s="23"/>
    </row>
    <row r="25" spans="1:12" ht="14.25" x14ac:dyDescent="0.2">
      <c r="A25" s="6"/>
      <c r="B25" s="16"/>
      <c r="C25" s="16"/>
      <c r="D25" s="17"/>
      <c r="E25" s="24"/>
      <c r="F25" s="24"/>
      <c r="G25" s="39" t="str">
        <f t="shared" si="1"/>
        <v/>
      </c>
      <c r="H25" s="19"/>
      <c r="I25" s="20" t="str">
        <f t="shared" si="2"/>
        <v/>
      </c>
      <c r="J25" s="21"/>
      <c r="K25" s="22" t="str">
        <f t="shared" si="3"/>
        <v/>
      </c>
      <c r="L25" s="23"/>
    </row>
    <row r="26" spans="1:12" ht="14.25" x14ac:dyDescent="0.2">
      <c r="A26" s="15"/>
      <c r="B26" s="16"/>
      <c r="C26" s="16"/>
      <c r="D26" s="17"/>
      <c r="E26" s="24"/>
      <c r="F26" s="24"/>
      <c r="G26" s="39" t="str">
        <f t="shared" si="1"/>
        <v/>
      </c>
      <c r="H26" s="19"/>
      <c r="I26" s="20" t="str">
        <f t="shared" si="2"/>
        <v/>
      </c>
      <c r="J26" s="21"/>
      <c r="K26" s="22" t="str">
        <f t="shared" si="3"/>
        <v/>
      </c>
      <c r="L26" s="23"/>
    </row>
    <row r="27" spans="1:12" ht="14.25" x14ac:dyDescent="0.2">
      <c r="A27" s="15"/>
      <c r="B27" s="16"/>
      <c r="C27" s="16"/>
      <c r="D27" s="17"/>
      <c r="E27" s="24"/>
      <c r="F27" s="24"/>
      <c r="G27" s="39" t="str">
        <f t="shared" si="1"/>
        <v/>
      </c>
      <c r="H27" s="19"/>
      <c r="I27" s="20" t="str">
        <f t="shared" si="2"/>
        <v/>
      </c>
      <c r="J27" s="21"/>
      <c r="K27" s="22" t="str">
        <f t="shared" si="3"/>
        <v/>
      </c>
      <c r="L27" s="23"/>
    </row>
    <row r="28" spans="1:12" ht="14.25" x14ac:dyDescent="0.2">
      <c r="A28" s="15"/>
      <c r="B28" s="16"/>
      <c r="C28" s="16"/>
      <c r="D28" s="17"/>
      <c r="E28" s="24"/>
      <c r="F28" s="24"/>
      <c r="G28" s="39" t="str">
        <f t="shared" si="1"/>
        <v/>
      </c>
      <c r="H28" s="19"/>
      <c r="I28" s="20" t="str">
        <f t="shared" si="2"/>
        <v/>
      </c>
      <c r="J28" s="21"/>
      <c r="K28" s="22" t="str">
        <f t="shared" si="3"/>
        <v/>
      </c>
      <c r="L28" s="23"/>
    </row>
    <row r="29" spans="1:12" ht="14.25" x14ac:dyDescent="0.2">
      <c r="A29" s="15"/>
      <c r="B29" s="16"/>
      <c r="C29" s="16"/>
      <c r="D29" s="17"/>
      <c r="E29" s="24"/>
      <c r="F29" s="24"/>
      <c r="G29" s="39" t="str">
        <f t="shared" si="1"/>
        <v/>
      </c>
      <c r="H29" s="19"/>
      <c r="I29" s="20" t="str">
        <f t="shared" si="2"/>
        <v/>
      </c>
      <c r="J29" s="21"/>
      <c r="K29" s="22" t="str">
        <f t="shared" si="3"/>
        <v/>
      </c>
      <c r="L29" s="23"/>
    </row>
    <row r="30" spans="1:12" ht="14.25" x14ac:dyDescent="0.2">
      <c r="A30" s="15"/>
      <c r="B30" s="16"/>
      <c r="C30" s="16"/>
      <c r="D30" s="17"/>
      <c r="E30" s="24"/>
      <c r="F30" s="24"/>
      <c r="G30" s="39" t="str">
        <f t="shared" si="1"/>
        <v/>
      </c>
      <c r="H30" s="19"/>
      <c r="I30" s="20" t="str">
        <f t="shared" si="2"/>
        <v/>
      </c>
      <c r="J30" s="21"/>
      <c r="K30" s="22" t="str">
        <f t="shared" si="3"/>
        <v/>
      </c>
      <c r="L30" s="23"/>
    </row>
    <row r="31" spans="1:12" ht="15" thickBot="1" x14ac:dyDescent="0.25">
      <c r="A31" s="15"/>
      <c r="B31" s="26"/>
      <c r="C31" s="26"/>
      <c r="D31" s="27"/>
      <c r="E31" s="28"/>
      <c r="F31" s="28"/>
      <c r="G31" s="39" t="str">
        <f t="shared" si="1"/>
        <v/>
      </c>
      <c r="H31" s="29"/>
      <c r="I31" s="30" t="str">
        <f t="shared" si="2"/>
        <v/>
      </c>
      <c r="J31" s="31"/>
      <c r="K31" s="32" t="str">
        <f t="shared" si="3"/>
        <v/>
      </c>
      <c r="L31" s="33"/>
    </row>
    <row r="32" spans="1:12" s="36" customFormat="1" ht="16.5" thickBot="1" x14ac:dyDescent="0.3">
      <c r="A32" s="37" t="s">
        <v>20</v>
      </c>
      <c r="B32" s="55"/>
      <c r="C32" s="55"/>
      <c r="D32" s="55"/>
      <c r="E32" s="55"/>
      <c r="F32" s="55"/>
      <c r="G32" s="55"/>
      <c r="H32" s="55"/>
      <c r="I32" s="55"/>
      <c r="J32" s="40">
        <f>SUM(J9:J31)</f>
        <v>1550</v>
      </c>
      <c r="K32" s="34">
        <f>SUM(K9:K31)</f>
        <v>49143.190986162394</v>
      </c>
      <c r="L32" s="35"/>
    </row>
    <row r="33" spans="1:12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sheetProtection insertRows="0" deleteRows="0" selectLockedCells="1" sort="0"/>
  <mergeCells count="11">
    <mergeCell ref="A2:L2"/>
    <mergeCell ref="C5:L5"/>
    <mergeCell ref="A5:B5"/>
    <mergeCell ref="B32:I32"/>
    <mergeCell ref="A7:L7"/>
    <mergeCell ref="C6:L6"/>
    <mergeCell ref="C3:L3"/>
    <mergeCell ref="C4:L4"/>
    <mergeCell ref="A3:B3"/>
    <mergeCell ref="A4:B4"/>
    <mergeCell ref="A6:B6"/>
  </mergeCells>
  <conditionalFormatting sqref="C3:L6">
    <cfRule type="cellIs" dxfId="10" priority="3" operator="equal">
      <formula>$V$109</formula>
    </cfRule>
  </conditionalFormatting>
  <conditionalFormatting sqref="B9:F31 H9:H31 J9:J32">
    <cfRule type="cellIs" dxfId="9" priority="2" operator="equal">
      <formula>$R$236</formula>
    </cfRule>
  </conditionalFormatting>
  <conditionalFormatting sqref="A9:A31">
    <cfRule type="cellIs" dxfId="8" priority="1" operator="equal">
      <formula>$R$236</formula>
    </cfRule>
  </conditionalFormatting>
  <dataValidations count="5">
    <dataValidation type="list" allowBlank="1" showInputMessage="1" showErrorMessage="1" sqref="K5 K8 K32:K65504">
      <formula1>"-,0,3,5,8,10"</formula1>
    </dataValidation>
    <dataValidation type="list" allowBlank="1" showInputMessage="1" showErrorMessage="1" sqref="J33:J65504">
      <formula1>"Typ 1,Typ 2,Typ 3,Typ 4,Typ 5, Typ 6,Typ 7,Typ 8,Typ 9, Typ 10"</formula1>
    </dataValidation>
    <dataValidation type="whole" operator="greaterThan" allowBlank="1" showInputMessage="1" showErrorMessage="1" sqref="A32:A65504">
      <formula1>0</formula1>
    </dataValidation>
    <dataValidation type="decimal" operator="greaterThanOrEqual" allowBlank="1" showInputMessage="1" showErrorMessage="1" error="Geben Sie bitte eine Zahl größer oder gleich 0 ein" sqref="I33:I65504 I9:I31">
      <formula1>0</formula1>
    </dataValidation>
    <dataValidation operator="greaterThan" allowBlank="1" showInputMessage="1" showErrorMessage="1" sqref="A9:A31"/>
  </dataValidations>
  <pageMargins left="0.23622047244094491" right="0.23622047244094491" top="0.74803149606299213" bottom="0.74803149606299213" header="0.31496062992125984" footer="0.31496062992125984"/>
  <pageSetup paperSize="9" scale="86" fitToHeight="0" orientation="landscape" r:id="rId1"/>
  <headerFooter alignWithMargins="0">
    <oddHeader>&amp;C&amp;G</oddHeader>
    <oddFooter>&amp;LLGSW/Abt.8/Plausibilisierung  Personalaufwand Gruppentrainer_innen/Vers0521&amp;RSeite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F31"/>
  <sheetViews>
    <sheetView showGridLines="0" zoomScale="110" zoomScaleNormal="110" zoomScalePageLayoutView="90" workbookViewId="0">
      <selection activeCell="I13" sqref="I13"/>
    </sheetView>
  </sheetViews>
  <sheetFormatPr baseColWidth="10" defaultRowHeight="12.75" x14ac:dyDescent="0.2"/>
  <cols>
    <col min="1" max="1" width="36.85546875" style="2" customWidth="1"/>
    <col min="2" max="2" width="19.28515625" style="2" customWidth="1"/>
    <col min="3" max="3" width="14.28515625" style="2" customWidth="1"/>
    <col min="4" max="4" width="20.7109375" style="2" customWidth="1"/>
    <col min="5" max="5" width="16" style="2" customWidth="1"/>
    <col min="6" max="6" width="26.42578125" style="2" customWidth="1"/>
    <col min="7" max="16384" width="11.42578125" style="2"/>
  </cols>
  <sheetData>
    <row r="1" spans="1:6" ht="13.5" thickBot="1" x14ac:dyDescent="0.25"/>
    <row r="2" spans="1:6" s="1" customFormat="1" ht="48.75" customHeight="1" thickBot="1" x14ac:dyDescent="0.25">
      <c r="A2" s="52" t="s">
        <v>41</v>
      </c>
      <c r="B2" s="52"/>
      <c r="C2" s="52"/>
      <c r="D2" s="52"/>
      <c r="E2" s="52"/>
      <c r="F2" s="52"/>
    </row>
    <row r="3" spans="1:6" s="4" customFormat="1" ht="13.5" thickBot="1" x14ac:dyDescent="0.25">
      <c r="A3" s="56"/>
      <c r="B3" s="56"/>
      <c r="C3" s="56"/>
      <c r="D3" s="56"/>
      <c r="E3" s="56"/>
      <c r="F3" s="56"/>
    </row>
    <row r="4" spans="1:6" ht="14.25" thickBot="1" x14ac:dyDescent="0.25">
      <c r="A4" s="41" t="s">
        <v>46</v>
      </c>
      <c r="B4" s="41" t="s">
        <v>45</v>
      </c>
      <c r="C4" s="41" t="s">
        <v>22</v>
      </c>
      <c r="D4" s="41" t="s">
        <v>15</v>
      </c>
      <c r="E4" s="41" t="s">
        <v>23</v>
      </c>
      <c r="F4" s="41" t="s">
        <v>2</v>
      </c>
    </row>
    <row r="5" spans="1:6" ht="14.25" x14ac:dyDescent="0.2">
      <c r="A5" s="6" t="s">
        <v>17</v>
      </c>
      <c r="B5" s="7" t="s">
        <v>0</v>
      </c>
      <c r="C5" s="7">
        <v>22</v>
      </c>
      <c r="D5" s="12">
        <v>100</v>
      </c>
      <c r="E5" s="13">
        <f t="shared" ref="E5:E30" si="0">+IF(D5="","",C5*D5)</f>
        <v>2200</v>
      </c>
      <c r="F5" s="47"/>
    </row>
    <row r="6" spans="1:6" ht="14.25" x14ac:dyDescent="0.2">
      <c r="A6" s="15" t="s">
        <v>17</v>
      </c>
      <c r="B6" s="16" t="s">
        <v>1</v>
      </c>
      <c r="C6" s="16">
        <v>25</v>
      </c>
      <c r="D6" s="21">
        <v>50</v>
      </c>
      <c r="E6" s="22">
        <f t="shared" si="0"/>
        <v>1250</v>
      </c>
      <c r="F6" s="48"/>
    </row>
    <row r="7" spans="1:6" ht="14.25" x14ac:dyDescent="0.2">
      <c r="A7" s="15"/>
      <c r="B7" s="16"/>
      <c r="C7" s="16"/>
      <c r="D7" s="21"/>
      <c r="E7" s="22" t="str">
        <f t="shared" si="0"/>
        <v/>
      </c>
      <c r="F7" s="48"/>
    </row>
    <row r="8" spans="1:6" ht="14.25" x14ac:dyDescent="0.2">
      <c r="A8" s="15"/>
      <c r="B8" s="16"/>
      <c r="C8" s="16"/>
      <c r="D8" s="21"/>
      <c r="E8" s="22" t="str">
        <f t="shared" si="0"/>
        <v/>
      </c>
      <c r="F8" s="48"/>
    </row>
    <row r="9" spans="1:6" ht="14.25" x14ac:dyDescent="0.2">
      <c r="A9" s="15"/>
      <c r="B9" s="16"/>
      <c r="C9" s="16"/>
      <c r="D9" s="21"/>
      <c r="E9" s="22" t="str">
        <f t="shared" si="0"/>
        <v/>
      </c>
      <c r="F9" s="48"/>
    </row>
    <row r="10" spans="1:6" ht="14.25" x14ac:dyDescent="0.2">
      <c r="A10" s="15"/>
      <c r="B10" s="16"/>
      <c r="C10" s="16"/>
      <c r="D10" s="21"/>
      <c r="E10" s="22" t="str">
        <f t="shared" si="0"/>
        <v/>
      </c>
      <c r="F10" s="48"/>
    </row>
    <row r="11" spans="1:6" ht="14.25" x14ac:dyDescent="0.2">
      <c r="A11" s="15"/>
      <c r="B11" s="16"/>
      <c r="C11" s="16"/>
      <c r="D11" s="21"/>
      <c r="E11" s="22" t="str">
        <f t="shared" si="0"/>
        <v/>
      </c>
      <c r="F11" s="48"/>
    </row>
    <row r="12" spans="1:6" ht="14.25" x14ac:dyDescent="0.2">
      <c r="A12" s="15"/>
      <c r="B12" s="16"/>
      <c r="C12" s="16"/>
      <c r="D12" s="21"/>
      <c r="E12" s="22" t="str">
        <f t="shared" si="0"/>
        <v/>
      </c>
      <c r="F12" s="48"/>
    </row>
    <row r="13" spans="1:6" ht="14.25" x14ac:dyDescent="0.2">
      <c r="A13" s="15"/>
      <c r="B13" s="16"/>
      <c r="C13" s="16"/>
      <c r="D13" s="21"/>
      <c r="E13" s="22" t="str">
        <f t="shared" si="0"/>
        <v/>
      </c>
      <c r="F13" s="48"/>
    </row>
    <row r="14" spans="1:6" ht="14.25" x14ac:dyDescent="0.2">
      <c r="A14" s="15"/>
      <c r="B14" s="16"/>
      <c r="C14" s="16"/>
      <c r="D14" s="21"/>
      <c r="E14" s="22" t="str">
        <f t="shared" si="0"/>
        <v/>
      </c>
      <c r="F14" s="48"/>
    </row>
    <row r="15" spans="1:6" ht="14.25" x14ac:dyDescent="0.2">
      <c r="A15" s="15"/>
      <c r="B15" s="16"/>
      <c r="C15" s="16"/>
      <c r="D15" s="21"/>
      <c r="E15" s="22" t="str">
        <f t="shared" si="0"/>
        <v/>
      </c>
      <c r="F15" s="48"/>
    </row>
    <row r="16" spans="1:6" ht="14.25" x14ac:dyDescent="0.2">
      <c r="A16" s="15"/>
      <c r="B16" s="16"/>
      <c r="C16" s="16"/>
      <c r="D16" s="21"/>
      <c r="E16" s="22" t="str">
        <f t="shared" si="0"/>
        <v/>
      </c>
      <c r="F16" s="48"/>
    </row>
    <row r="17" spans="1:6" ht="14.25" x14ac:dyDescent="0.2">
      <c r="A17" s="15"/>
      <c r="B17" s="16"/>
      <c r="C17" s="16"/>
      <c r="D17" s="21"/>
      <c r="E17" s="22" t="str">
        <f t="shared" si="0"/>
        <v/>
      </c>
      <c r="F17" s="48"/>
    </row>
    <row r="18" spans="1:6" ht="14.25" x14ac:dyDescent="0.2">
      <c r="A18" s="15"/>
      <c r="B18" s="16"/>
      <c r="C18" s="16"/>
      <c r="D18" s="21"/>
      <c r="E18" s="22" t="str">
        <f t="shared" si="0"/>
        <v/>
      </c>
      <c r="F18" s="48"/>
    </row>
    <row r="19" spans="1:6" ht="14.25" x14ac:dyDescent="0.2">
      <c r="A19" s="15"/>
      <c r="B19" s="16"/>
      <c r="C19" s="16"/>
      <c r="D19" s="21"/>
      <c r="E19" s="22" t="str">
        <f t="shared" si="0"/>
        <v/>
      </c>
      <c r="F19" s="48"/>
    </row>
    <row r="20" spans="1:6" ht="14.25" x14ac:dyDescent="0.2">
      <c r="A20" s="15"/>
      <c r="B20" s="16"/>
      <c r="C20" s="16"/>
      <c r="D20" s="21"/>
      <c r="E20" s="22" t="str">
        <f t="shared" si="0"/>
        <v/>
      </c>
      <c r="F20" s="48"/>
    </row>
    <row r="21" spans="1:6" ht="14.25" x14ac:dyDescent="0.2">
      <c r="A21" s="15"/>
      <c r="B21" s="16"/>
      <c r="C21" s="16"/>
      <c r="D21" s="21"/>
      <c r="E21" s="22" t="str">
        <f t="shared" si="0"/>
        <v/>
      </c>
      <c r="F21" s="48"/>
    </row>
    <row r="22" spans="1:6" ht="14.25" x14ac:dyDescent="0.2">
      <c r="A22" s="15"/>
      <c r="B22" s="16"/>
      <c r="C22" s="16"/>
      <c r="D22" s="21"/>
      <c r="E22" s="22" t="str">
        <f t="shared" si="0"/>
        <v/>
      </c>
      <c r="F22" s="48"/>
    </row>
    <row r="23" spans="1:6" ht="14.25" x14ac:dyDescent="0.2">
      <c r="A23" s="15"/>
      <c r="B23" s="16"/>
      <c r="C23" s="16"/>
      <c r="D23" s="21"/>
      <c r="E23" s="22" t="str">
        <f t="shared" si="0"/>
        <v/>
      </c>
      <c r="F23" s="48"/>
    </row>
    <row r="24" spans="1:6" ht="14.25" x14ac:dyDescent="0.2">
      <c r="A24" s="15"/>
      <c r="B24" s="16"/>
      <c r="C24" s="16"/>
      <c r="D24" s="21"/>
      <c r="E24" s="22" t="str">
        <f t="shared" si="0"/>
        <v/>
      </c>
      <c r="F24" s="48"/>
    </row>
    <row r="25" spans="1:6" ht="14.25" x14ac:dyDescent="0.2">
      <c r="A25" s="15"/>
      <c r="B25" s="16"/>
      <c r="C25" s="16"/>
      <c r="D25" s="21"/>
      <c r="E25" s="22" t="str">
        <f t="shared" si="0"/>
        <v/>
      </c>
      <c r="F25" s="48"/>
    </row>
    <row r="26" spans="1:6" ht="14.25" x14ac:dyDescent="0.2">
      <c r="A26" s="15"/>
      <c r="B26" s="16"/>
      <c r="C26" s="16"/>
      <c r="D26" s="21"/>
      <c r="E26" s="22" t="str">
        <f t="shared" si="0"/>
        <v/>
      </c>
      <c r="F26" s="48"/>
    </row>
    <row r="27" spans="1:6" ht="14.25" x14ac:dyDescent="0.2">
      <c r="A27" s="42"/>
      <c r="B27" s="43"/>
      <c r="C27" s="43"/>
      <c r="D27" s="44"/>
      <c r="E27" s="22" t="str">
        <f t="shared" si="0"/>
        <v/>
      </c>
      <c r="F27" s="49"/>
    </row>
    <row r="28" spans="1:6" ht="14.25" x14ac:dyDescent="0.2">
      <c r="A28" s="15"/>
      <c r="B28" s="16"/>
      <c r="C28" s="16"/>
      <c r="D28" s="21"/>
      <c r="E28" s="22" t="str">
        <f t="shared" si="0"/>
        <v/>
      </c>
      <c r="F28" s="48"/>
    </row>
    <row r="29" spans="1:6" ht="14.25" x14ac:dyDescent="0.2">
      <c r="A29" s="15"/>
      <c r="B29" s="16"/>
      <c r="C29" s="16"/>
      <c r="D29" s="21"/>
      <c r="E29" s="22" t="str">
        <f t="shared" si="0"/>
        <v/>
      </c>
      <c r="F29" s="48"/>
    </row>
    <row r="30" spans="1:6" ht="15" thickBot="1" x14ac:dyDescent="0.25">
      <c r="A30" s="25"/>
      <c r="B30" s="26"/>
      <c r="C30" s="26"/>
      <c r="D30" s="31"/>
      <c r="E30" s="22" t="str">
        <f t="shared" si="0"/>
        <v/>
      </c>
      <c r="F30" s="50"/>
    </row>
    <row r="31" spans="1:6" ht="16.5" thickBot="1" x14ac:dyDescent="0.3">
      <c r="A31" s="37" t="s">
        <v>20</v>
      </c>
      <c r="B31" s="57"/>
      <c r="C31" s="57"/>
      <c r="D31" s="40">
        <f>SUM(D5:D30)</f>
        <v>150</v>
      </c>
      <c r="E31" s="34">
        <f>SUM(E5:E30)</f>
        <v>3450</v>
      </c>
      <c r="F31" s="45"/>
    </row>
  </sheetData>
  <sheetProtection insertRows="0" deleteRows="0" selectLockedCells="1" sort="0"/>
  <mergeCells count="3">
    <mergeCell ref="A3:F3"/>
    <mergeCell ref="B31:C31"/>
    <mergeCell ref="A2:F2"/>
  </mergeCells>
  <conditionalFormatting sqref="A5:A30">
    <cfRule type="cellIs" dxfId="7" priority="6" operator="equal">
      <formula>$R$236</formula>
    </cfRule>
  </conditionalFormatting>
  <conditionalFormatting sqref="B5:B30">
    <cfRule type="cellIs" dxfId="6" priority="5" operator="equal">
      <formula>$R$236</formula>
    </cfRule>
  </conditionalFormatting>
  <conditionalFormatting sqref="C5:C30">
    <cfRule type="cellIs" dxfId="5" priority="4" operator="equal">
      <formula>$R$236</formula>
    </cfRule>
  </conditionalFormatting>
  <conditionalFormatting sqref="D5:D30">
    <cfRule type="cellIs" dxfId="4" priority="3" operator="equal">
      <formula>$R$236</formula>
    </cfRule>
  </conditionalFormatting>
  <conditionalFormatting sqref="D31">
    <cfRule type="cellIs" dxfId="3" priority="1" operator="equal">
      <formula>$R$236</formula>
    </cfRule>
  </conditionalFormatting>
  <dataValidations count="2">
    <dataValidation type="whole" operator="greaterThan" allowBlank="1" showInputMessage="1" showErrorMessage="1" sqref="A32:A65475">
      <formula1>0</formula1>
    </dataValidation>
    <dataValidation operator="greaterThan" allowBlank="1" showInputMessage="1" showErrorMessage="1" sqref="A5:A31 A4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>&amp;C&amp;G</oddHeader>
    <oddFooter>&amp;LLGSW/Abt.8/Plausibilisierung  Personalaufwand Gruppentrainer_innen/Vers0521&amp;RSeite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I14"/>
  <sheetViews>
    <sheetView showGridLines="0" zoomScaleNormal="100" zoomScalePageLayoutView="90" workbookViewId="0">
      <selection activeCell="A4" sqref="A4:A5"/>
    </sheetView>
  </sheetViews>
  <sheetFormatPr baseColWidth="10" defaultRowHeight="12.75" x14ac:dyDescent="0.2"/>
  <cols>
    <col min="1" max="1" width="39.5703125" style="2" customWidth="1"/>
    <col min="2" max="2" width="13.5703125" style="2" customWidth="1"/>
    <col min="3" max="4" width="14.28515625" style="2" customWidth="1"/>
    <col min="5" max="5" width="16" style="2" customWidth="1"/>
    <col min="6" max="7" width="13.140625" style="2" customWidth="1"/>
    <col min="8" max="8" width="11.5703125" style="2" customWidth="1"/>
    <col min="9" max="9" width="16.42578125" style="2" customWidth="1"/>
    <col min="10" max="16384" width="11.42578125" style="2"/>
  </cols>
  <sheetData>
    <row r="1" spans="1:9" ht="13.5" thickBot="1" x14ac:dyDescent="0.25"/>
    <row r="2" spans="1:9" s="1" customFormat="1" ht="48.75" customHeight="1" thickBot="1" x14ac:dyDescent="0.25">
      <c r="A2" s="60" t="s">
        <v>42</v>
      </c>
      <c r="B2" s="61"/>
      <c r="C2" s="61"/>
      <c r="D2" s="61"/>
      <c r="E2" s="61"/>
      <c r="F2" s="61"/>
      <c r="G2" s="61"/>
      <c r="H2" s="61"/>
      <c r="I2" s="62"/>
    </row>
    <row r="3" spans="1:9" s="4" customFormat="1" ht="13.5" thickBot="1" x14ac:dyDescent="0.25">
      <c r="A3" s="63"/>
      <c r="B3" s="64"/>
      <c r="C3" s="64"/>
      <c r="D3" s="64"/>
      <c r="E3" s="64"/>
      <c r="F3" s="64"/>
      <c r="G3" s="64"/>
      <c r="H3" s="64"/>
      <c r="I3" s="65"/>
    </row>
    <row r="4" spans="1:9" ht="14.25" thickBot="1" x14ac:dyDescent="0.25">
      <c r="A4" s="58" t="s">
        <v>45</v>
      </c>
      <c r="B4" s="66" t="s">
        <v>24</v>
      </c>
      <c r="C4" s="67"/>
      <c r="D4" s="66" t="s">
        <v>25</v>
      </c>
      <c r="E4" s="67"/>
      <c r="F4" s="66" t="s">
        <v>20</v>
      </c>
      <c r="G4" s="68"/>
      <c r="H4" s="67"/>
      <c r="I4" s="58" t="s">
        <v>2</v>
      </c>
    </row>
    <row r="5" spans="1:9" ht="41.25" thickBot="1" x14ac:dyDescent="0.25">
      <c r="A5" s="59"/>
      <c r="B5" s="41" t="s">
        <v>26</v>
      </c>
      <c r="C5" s="41" t="s">
        <v>16</v>
      </c>
      <c r="D5" s="41" t="s">
        <v>27</v>
      </c>
      <c r="E5" s="41" t="s">
        <v>28</v>
      </c>
      <c r="F5" s="41" t="s">
        <v>27</v>
      </c>
      <c r="G5" s="41" t="s">
        <v>28</v>
      </c>
      <c r="H5" s="41" t="s">
        <v>29</v>
      </c>
      <c r="I5" s="59"/>
    </row>
    <row r="6" spans="1:9" ht="28.5" x14ac:dyDescent="0.2">
      <c r="A6" s="46" t="s">
        <v>30</v>
      </c>
      <c r="B6" s="12">
        <v>100</v>
      </c>
      <c r="C6" s="12">
        <v>2313.46</v>
      </c>
      <c r="D6" s="12">
        <v>100</v>
      </c>
      <c r="E6" s="12">
        <v>2200</v>
      </c>
      <c r="F6" s="13">
        <f>+IF(B6+D6=0,"",B6+D6)</f>
        <v>200</v>
      </c>
      <c r="G6" s="13">
        <f>+IF(C6+E6=0,"",C6+E6)</f>
        <v>4513.46</v>
      </c>
      <c r="H6" s="13">
        <f>+IF(F6="","",G6/F6)</f>
        <v>22.567299999999999</v>
      </c>
      <c r="I6" s="47"/>
    </row>
    <row r="7" spans="1:9" ht="14.25" x14ac:dyDescent="0.2">
      <c r="A7" s="15"/>
      <c r="B7" s="21"/>
      <c r="C7" s="21"/>
      <c r="D7" s="21"/>
      <c r="E7" s="21"/>
      <c r="F7" s="22" t="str">
        <f t="shared" ref="F7:G13" si="0">+IF(B7+D7=0,"",B7+D7)</f>
        <v/>
      </c>
      <c r="G7" s="22" t="str">
        <f t="shared" si="0"/>
        <v/>
      </c>
      <c r="H7" s="22" t="str">
        <f t="shared" ref="H7:H13" si="1">+IF(F7="","",G7/F7)</f>
        <v/>
      </c>
      <c r="I7" s="48"/>
    </row>
    <row r="8" spans="1:9" ht="14.25" x14ac:dyDescent="0.2">
      <c r="A8" s="15"/>
      <c r="B8" s="21"/>
      <c r="C8" s="21"/>
      <c r="D8" s="21"/>
      <c r="E8" s="21"/>
      <c r="F8" s="22" t="str">
        <f t="shared" si="0"/>
        <v/>
      </c>
      <c r="G8" s="22" t="str">
        <f t="shared" si="0"/>
        <v/>
      </c>
      <c r="H8" s="22" t="str">
        <f t="shared" si="1"/>
        <v/>
      </c>
      <c r="I8" s="48"/>
    </row>
    <row r="9" spans="1:9" ht="14.25" x14ac:dyDescent="0.2">
      <c r="A9" s="15"/>
      <c r="B9" s="21"/>
      <c r="C9" s="21"/>
      <c r="D9" s="21"/>
      <c r="E9" s="21"/>
      <c r="F9" s="22" t="str">
        <f t="shared" si="0"/>
        <v/>
      </c>
      <c r="G9" s="22" t="str">
        <f t="shared" si="0"/>
        <v/>
      </c>
      <c r="H9" s="22" t="str">
        <f t="shared" si="1"/>
        <v/>
      </c>
      <c r="I9" s="48"/>
    </row>
    <row r="10" spans="1:9" ht="14.25" x14ac:dyDescent="0.2">
      <c r="A10" s="15"/>
      <c r="B10" s="21"/>
      <c r="C10" s="21"/>
      <c r="D10" s="21"/>
      <c r="E10" s="21"/>
      <c r="F10" s="22" t="str">
        <f t="shared" si="0"/>
        <v/>
      </c>
      <c r="G10" s="22" t="str">
        <f t="shared" si="0"/>
        <v/>
      </c>
      <c r="H10" s="22" t="str">
        <f t="shared" si="1"/>
        <v/>
      </c>
      <c r="I10" s="48"/>
    </row>
    <row r="11" spans="1:9" ht="14.25" x14ac:dyDescent="0.2">
      <c r="A11" s="15"/>
      <c r="B11" s="21"/>
      <c r="C11" s="21"/>
      <c r="D11" s="21"/>
      <c r="E11" s="21"/>
      <c r="F11" s="22" t="str">
        <f t="shared" si="0"/>
        <v/>
      </c>
      <c r="G11" s="22" t="str">
        <f t="shared" si="0"/>
        <v/>
      </c>
      <c r="H11" s="22" t="str">
        <f t="shared" si="1"/>
        <v/>
      </c>
      <c r="I11" s="48"/>
    </row>
    <row r="12" spans="1:9" ht="14.25" x14ac:dyDescent="0.2">
      <c r="A12" s="15"/>
      <c r="B12" s="21"/>
      <c r="C12" s="21"/>
      <c r="D12" s="21"/>
      <c r="E12" s="21"/>
      <c r="F12" s="22" t="str">
        <f t="shared" si="0"/>
        <v/>
      </c>
      <c r="G12" s="22" t="str">
        <f t="shared" si="0"/>
        <v/>
      </c>
      <c r="H12" s="22" t="str">
        <f t="shared" si="1"/>
        <v/>
      </c>
      <c r="I12" s="48"/>
    </row>
    <row r="13" spans="1:9" ht="15" thickBot="1" x14ac:dyDescent="0.25">
      <c r="A13" s="25"/>
      <c r="B13" s="31"/>
      <c r="C13" s="31"/>
      <c r="D13" s="31"/>
      <c r="E13" s="31"/>
      <c r="F13" s="32" t="str">
        <f t="shared" si="0"/>
        <v/>
      </c>
      <c r="G13" s="32" t="str">
        <f t="shared" si="0"/>
        <v/>
      </c>
      <c r="H13" s="32" t="str">
        <f t="shared" si="1"/>
        <v/>
      </c>
      <c r="I13" s="50"/>
    </row>
    <row r="14" spans="1:9" ht="16.5" thickBot="1" x14ac:dyDescent="0.3">
      <c r="A14" s="37" t="s">
        <v>20</v>
      </c>
      <c r="B14" s="40">
        <f t="shared" ref="B14:G14" si="2">SUM(B6:B13)</f>
        <v>100</v>
      </c>
      <c r="C14" s="40">
        <f t="shared" si="2"/>
        <v>2313.46</v>
      </c>
      <c r="D14" s="40">
        <f t="shared" si="2"/>
        <v>100</v>
      </c>
      <c r="E14" s="40">
        <f t="shared" si="2"/>
        <v>2200</v>
      </c>
      <c r="F14" s="40">
        <f t="shared" si="2"/>
        <v>200</v>
      </c>
      <c r="G14" s="40">
        <f t="shared" si="2"/>
        <v>4513.46</v>
      </c>
      <c r="H14" s="40">
        <f>+IF(F14=0,"",G14/F14)</f>
        <v>22.567299999999999</v>
      </c>
      <c r="I14" s="51"/>
    </row>
  </sheetData>
  <sheetProtection insertRows="0" deleteRows="0" selectLockedCells="1" sort="0"/>
  <mergeCells count="7">
    <mergeCell ref="I4:I5"/>
    <mergeCell ref="A2:I2"/>
    <mergeCell ref="A3:I3"/>
    <mergeCell ref="B4:C4"/>
    <mergeCell ref="D4:E4"/>
    <mergeCell ref="F4:H4"/>
    <mergeCell ref="A4:A5"/>
  </mergeCells>
  <conditionalFormatting sqref="B14:H14">
    <cfRule type="cellIs" dxfId="2" priority="1" operator="equal">
      <formula>$R$236</formula>
    </cfRule>
  </conditionalFormatting>
  <conditionalFormatting sqref="A6:A13">
    <cfRule type="cellIs" dxfId="1" priority="3" operator="equal">
      <formula>$R$236</formula>
    </cfRule>
  </conditionalFormatting>
  <conditionalFormatting sqref="B6:E13">
    <cfRule type="cellIs" dxfId="0" priority="2" operator="equal">
      <formula>$R$236</formula>
    </cfRule>
  </conditionalFormatting>
  <dataValidations count="2">
    <dataValidation type="whole" operator="greaterThan" allowBlank="1" showInputMessage="1" showErrorMessage="1" sqref="A15:A65447">
      <formula1>0</formula1>
    </dataValidation>
    <dataValidation operator="greaterThan" allowBlank="1" showInputMessage="1" showErrorMessage="1" sqref="A6:A13 A14"/>
  </dataValidation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 alignWithMargins="0">
    <oddHeader>&amp;C&amp;G</oddHeader>
    <oddFooter>&amp;LLGSW/Abt.8/Plausibilisierung  Personalaufwand Gruppentrainer_innen/Vers0521&amp;RSeite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19"/>
  <sheetViews>
    <sheetView zoomScaleNormal="100" workbookViewId="0">
      <selection activeCell="F15" sqref="F15"/>
    </sheetView>
  </sheetViews>
  <sheetFormatPr baseColWidth="10" defaultRowHeight="12.75" x14ac:dyDescent="0.2"/>
  <cols>
    <col min="3" max="3" width="19.28515625" customWidth="1"/>
    <col min="4" max="4" width="15.7109375" customWidth="1"/>
    <col min="5" max="5" width="27.5703125" customWidth="1"/>
  </cols>
  <sheetData>
    <row r="1" spans="1:5" ht="24" customHeight="1" thickBot="1" x14ac:dyDescent="0.25">
      <c r="A1" s="60" t="s">
        <v>35</v>
      </c>
      <c r="B1" s="61"/>
      <c r="C1" s="61"/>
      <c r="D1" s="61"/>
      <c r="E1" s="62"/>
    </row>
    <row r="2" spans="1:5" s="4" customFormat="1" ht="13.5" thickBot="1" x14ac:dyDescent="0.25">
      <c r="A2" s="69"/>
      <c r="B2" s="70"/>
      <c r="C2" s="70"/>
      <c r="D2" s="70"/>
      <c r="E2" s="71"/>
    </row>
    <row r="3" spans="1:5" ht="18.75" customHeight="1" thickBot="1" x14ac:dyDescent="0.25">
      <c r="A3" s="78" t="s">
        <v>31</v>
      </c>
      <c r="B3" s="79"/>
      <c r="C3" s="79"/>
      <c r="D3" s="79"/>
      <c r="E3" s="80"/>
    </row>
    <row r="4" spans="1:5" ht="18.75" customHeight="1" x14ac:dyDescent="0.2">
      <c r="A4" s="87" t="s">
        <v>47</v>
      </c>
      <c r="B4" s="88"/>
      <c r="C4" s="88"/>
      <c r="D4" s="88"/>
      <c r="E4" s="89"/>
    </row>
    <row r="5" spans="1:5" ht="33" customHeight="1" x14ac:dyDescent="0.2">
      <c r="A5" s="75" t="s">
        <v>48</v>
      </c>
      <c r="B5" s="76"/>
      <c r="C5" s="76"/>
      <c r="D5" s="76"/>
      <c r="E5" s="77"/>
    </row>
    <row r="6" spans="1:5" ht="28.5" customHeight="1" thickBot="1" x14ac:dyDescent="0.25">
      <c r="A6" s="75" t="s">
        <v>32</v>
      </c>
      <c r="B6" s="76"/>
      <c r="C6" s="76"/>
      <c r="D6" s="76"/>
      <c r="E6" s="77"/>
    </row>
    <row r="7" spans="1:5" ht="13.5" thickBot="1" x14ac:dyDescent="0.25">
      <c r="A7" s="69"/>
      <c r="B7" s="70"/>
      <c r="C7" s="70"/>
      <c r="D7" s="70"/>
      <c r="E7" s="71"/>
    </row>
    <row r="8" spans="1:5" ht="18.75" thickBot="1" x14ac:dyDescent="0.25">
      <c r="A8" s="78" t="s">
        <v>43</v>
      </c>
      <c r="B8" s="79"/>
      <c r="C8" s="79"/>
      <c r="D8" s="79"/>
      <c r="E8" s="80"/>
    </row>
    <row r="9" spans="1:5" ht="30.75" customHeight="1" x14ac:dyDescent="0.2">
      <c r="A9" s="84" t="s">
        <v>49</v>
      </c>
      <c r="B9" s="85"/>
      <c r="C9" s="85"/>
      <c r="D9" s="85"/>
      <c r="E9" s="86"/>
    </row>
    <row r="10" spans="1:5" ht="47.25" customHeight="1" x14ac:dyDescent="0.2">
      <c r="A10" s="75" t="s">
        <v>36</v>
      </c>
      <c r="B10" s="76"/>
      <c r="C10" s="76"/>
      <c r="D10" s="76"/>
      <c r="E10" s="77"/>
    </row>
    <row r="11" spans="1:5" ht="47.25" customHeight="1" thickBot="1" x14ac:dyDescent="0.25">
      <c r="A11" s="75" t="s">
        <v>37</v>
      </c>
      <c r="B11" s="76"/>
      <c r="C11" s="76"/>
      <c r="D11" s="76"/>
      <c r="E11" s="77"/>
    </row>
    <row r="12" spans="1:5" ht="13.5" thickBot="1" x14ac:dyDescent="0.25">
      <c r="A12" s="69"/>
      <c r="B12" s="70"/>
      <c r="C12" s="70"/>
      <c r="D12" s="70"/>
      <c r="E12" s="71"/>
    </row>
    <row r="13" spans="1:5" ht="36.75" customHeight="1" thickBot="1" x14ac:dyDescent="0.25">
      <c r="A13" s="78" t="s">
        <v>44</v>
      </c>
      <c r="B13" s="79"/>
      <c r="C13" s="79"/>
      <c r="D13" s="79"/>
      <c r="E13" s="80"/>
    </row>
    <row r="14" spans="1:5" ht="15" thickBot="1" x14ac:dyDescent="0.25">
      <c r="A14" s="75" t="s">
        <v>50</v>
      </c>
      <c r="B14" s="76"/>
      <c r="C14" s="76"/>
      <c r="D14" s="76"/>
      <c r="E14" s="77"/>
    </row>
    <row r="15" spans="1:5" ht="13.5" thickBot="1" x14ac:dyDescent="0.25">
      <c r="A15" s="69"/>
      <c r="B15" s="70"/>
      <c r="C15" s="70"/>
      <c r="D15" s="70"/>
      <c r="E15" s="71"/>
    </row>
    <row r="16" spans="1:5" ht="18.75" thickBot="1" x14ac:dyDescent="0.25">
      <c r="A16" s="78" t="s">
        <v>33</v>
      </c>
      <c r="B16" s="79"/>
      <c r="C16" s="79"/>
      <c r="D16" s="79"/>
      <c r="E16" s="80"/>
    </row>
    <row r="17" spans="1:5" ht="15" thickBot="1" x14ac:dyDescent="0.25">
      <c r="A17" s="81" t="s">
        <v>34</v>
      </c>
      <c r="B17" s="82"/>
      <c r="C17" s="82"/>
      <c r="D17" s="82"/>
      <c r="E17" s="83"/>
    </row>
    <row r="18" spans="1:5" ht="13.5" thickBot="1" x14ac:dyDescent="0.25">
      <c r="A18" s="69"/>
      <c r="B18" s="70"/>
      <c r="C18" s="70"/>
      <c r="D18" s="70"/>
      <c r="E18" s="71"/>
    </row>
    <row r="19" spans="1:5" ht="13.5" thickBot="1" x14ac:dyDescent="0.25">
      <c r="A19" s="72" t="s">
        <v>38</v>
      </c>
      <c r="B19" s="73"/>
      <c r="C19" s="73"/>
      <c r="D19" s="73"/>
      <c r="E19" s="74"/>
    </row>
  </sheetData>
  <mergeCells count="19">
    <mergeCell ref="A11:E11"/>
    <mergeCell ref="A12:E12"/>
    <mergeCell ref="A13:E13"/>
    <mergeCell ref="A1:E1"/>
    <mergeCell ref="A3:E3"/>
    <mergeCell ref="A2:E2"/>
    <mergeCell ref="A9:E9"/>
    <mergeCell ref="A10:E10"/>
    <mergeCell ref="A4:E4"/>
    <mergeCell ref="A5:E5"/>
    <mergeCell ref="A6:E6"/>
    <mergeCell ref="A7:E7"/>
    <mergeCell ref="A8:E8"/>
    <mergeCell ref="A18:E18"/>
    <mergeCell ref="A19:E19"/>
    <mergeCell ref="A14:E14"/>
    <mergeCell ref="A15:E15"/>
    <mergeCell ref="A16:E16"/>
    <mergeCell ref="A17:E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Echte DN</vt:lpstr>
      <vt:lpstr>Freie DN_Selbst</vt:lpstr>
      <vt:lpstr>Gesamtübersicht</vt:lpstr>
      <vt:lpstr>Erläuterungen</vt:lpstr>
      <vt:lpstr>'Echte DN'!BM_Titel</vt:lpstr>
      <vt:lpstr>'Freie DN_Selbst'!BM_Titel</vt:lpstr>
      <vt:lpstr>Gesamtübersicht!BM_Titel</vt:lpstr>
      <vt:lpstr>'Echte DN'!Projektnr</vt:lpstr>
      <vt:lpstr>'Echte DN'!Traeger</vt:lpstr>
    </vt:vector>
  </TitlesOfParts>
  <Company>Arbeitsmarktservice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Personalstatus</dc:title>
  <dc:creator>ams5131</dc:creator>
  <cp:lastModifiedBy>Sandra Wally</cp:lastModifiedBy>
  <cp:lastPrinted>2024-01-04T09:50:01Z</cp:lastPrinted>
  <dcterms:created xsi:type="dcterms:W3CDTF">2006-08-21T08:25:05Z</dcterms:created>
  <dcterms:modified xsi:type="dcterms:W3CDTF">2024-01-04T09:52:16Z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bteilung">
    <vt:lpwstr>8</vt:lpwstr>
  </property>
  <property fmtid="{D5CDD505-2E9C-101B-9397-08002B2CF9AE}" pid="3" name="Abschlussdatum">
    <vt:filetime>2012-01-10T23:00:00Z</vt:filetime>
  </property>
</Properties>
</file>